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隆回县2024年中央补助支持城镇老旧小区改造计划项目台账" sheetId="1" r:id="rId1"/>
    <sheet name="重点民生基层表1" sheetId="2" r:id="rId2"/>
    <sheet name="重点民生基层表2" sheetId="3" r:id="rId3"/>
    <sheet name="重点民生任务分解表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<sst xmlns="http://schemas.openxmlformats.org/spreadsheetml/2006/main" count="185" uniqueCount="105">
  <si>
    <t>隆回县2024年中央补助支持城镇老旧小区改造计划项目台账</t>
  </si>
  <si>
    <r>
      <rPr>
        <sz val="10"/>
        <rFont val="宋体"/>
        <charset val="134"/>
      </rPr>
      <t>住房和城乡建设部门印章</t>
    </r>
  </si>
  <si>
    <r>
      <rPr>
        <sz val="10"/>
        <rFont val="宋体"/>
        <charset val="134"/>
      </rPr>
      <t>发展改革部门印章</t>
    </r>
  </si>
  <si>
    <t>财政部门印章</t>
  </si>
  <si>
    <t>序号</t>
  </si>
  <si>
    <t>所在
县市区</t>
  </si>
  <si>
    <t>所在街道
及其社区</t>
  </si>
  <si>
    <t>项目名称</t>
  </si>
  <si>
    <t>内含
小区数
（个）</t>
  </si>
  <si>
    <t>内含小区名称</t>
  </si>
  <si>
    <t>涉及户数（户）</t>
  </si>
  <si>
    <t>小区内楼栋数（栋）</t>
  </si>
  <si>
    <t>小区总建筑面积（万平米）</t>
  </si>
  <si>
    <t>建成时间</t>
  </si>
  <si>
    <t>房屋性质</t>
  </si>
  <si>
    <t>项目性质</t>
  </si>
  <si>
    <t>联系群众负责人姓名        （街道或社区书记）</t>
  </si>
  <si>
    <t>计划
改造内容</t>
  </si>
  <si>
    <t>预计总投资额   （万元）</t>
  </si>
  <si>
    <t>改造方式
（集中连片改造/单一小区改造）</t>
  </si>
  <si>
    <t>备注</t>
  </si>
  <si>
    <t>2000年
底前</t>
  </si>
  <si>
    <t>2001-2005
年底</t>
  </si>
  <si>
    <t>项目总投资（万元）</t>
  </si>
  <si>
    <t>小区项目投资（万元）</t>
  </si>
  <si>
    <t>隆回县</t>
  </si>
  <si>
    <t>桃花坪街道桃花社区</t>
  </si>
  <si>
    <t>盐业公司家属楼片区老旧小区改造及配套基础设施项目</t>
  </si>
  <si>
    <t>盐业公司家属楼小区</t>
  </si>
  <si>
    <t>1981-1990年</t>
  </si>
  <si>
    <t>公房、房改房</t>
  </si>
  <si>
    <t>重点民生</t>
  </si>
  <si>
    <t>罗峰</t>
  </si>
  <si>
    <t>外立面、雨污水管、道路以及相配套的绿化、亮化、停车位、通信管线整理等。</t>
  </si>
  <si>
    <t>集中连片改造</t>
  </si>
  <si>
    <t>邮政银行家属楼小区</t>
  </si>
  <si>
    <t>1990-1999年</t>
  </si>
  <si>
    <t>工商银行家属楼小区</t>
  </si>
  <si>
    <t>桃花坪街道荷叶塘社区</t>
  </si>
  <si>
    <t>万和花园老旧小区改造及配套基础设施项目</t>
  </si>
  <si>
    <t>万和花园小区</t>
  </si>
  <si>
    <t>2000-2005年</t>
  </si>
  <si>
    <t>商品房</t>
  </si>
  <si>
    <t>秦双洪</t>
  </si>
  <si>
    <t>雨污水管、道路以及相配套的绿化、亮化、停车位、通信管线整理等。</t>
  </si>
  <si>
    <t>单一小区改造</t>
  </si>
  <si>
    <t>花门街道和平社区</t>
  </si>
  <si>
    <t>自来水公司家属楼片区老旧小区改造及配套基础设施项目</t>
  </si>
  <si>
    <t>建设银行家属楼小区</t>
  </si>
  <si>
    <t>1980-1989年</t>
  </si>
  <si>
    <t>阳柳兰</t>
  </si>
  <si>
    <t>老国土局家属楼小区</t>
  </si>
  <si>
    <t>景江名苑小区</t>
  </si>
  <si>
    <t>自来水公司家属楼小区</t>
  </si>
  <si>
    <t>桃花坪街道洪塘社区</t>
  </si>
  <si>
    <t>教育局家属楼老旧小区改造及配套基础设施项目</t>
  </si>
  <si>
    <t>教育局家属楼小区</t>
  </si>
  <si>
    <t>付丽莉</t>
  </si>
  <si>
    <t>小计</t>
  </si>
  <si>
    <t>省附表1</t>
  </si>
  <si>
    <t>重点民生实事项目基层表（一）</t>
  </si>
  <si>
    <t>项目名称：城镇老旧小区改造</t>
  </si>
  <si>
    <t>县市区</t>
  </si>
  <si>
    <t>计划完成数</t>
  </si>
  <si>
    <t>累计开工数</t>
  </si>
  <si>
    <t>开工率</t>
  </si>
  <si>
    <t>计划投资额（万元）</t>
  </si>
  <si>
    <t>累计完成投资额（万元）</t>
  </si>
  <si>
    <t>计划投资完成率（%）</t>
  </si>
  <si>
    <t>合计：</t>
  </si>
  <si>
    <t>附表2</t>
  </si>
  <si>
    <t>重点民生实事项目基层表（二）</t>
  </si>
  <si>
    <t>项目名称：</t>
  </si>
  <si>
    <t>城镇老旧小区改造</t>
  </si>
  <si>
    <t>项目建设地址</t>
  </si>
  <si>
    <t>联系人</t>
  </si>
  <si>
    <t>是否开工（是/否）</t>
  </si>
  <si>
    <t>累计完成投资额    （万元）</t>
  </si>
  <si>
    <t>项目进展情况（%）</t>
  </si>
  <si>
    <t>备注       （内含小区数）</t>
  </si>
  <si>
    <t>一、隆回县住房保障服务中心（共计9个）</t>
  </si>
  <si>
    <t>刘任才</t>
  </si>
  <si>
    <t>否</t>
  </si>
  <si>
    <t>2024年全省重点民生实事项目指标任务分解表</t>
  </si>
  <si>
    <t>牵头单位（盖章）：</t>
  </si>
  <si>
    <t>　主要领导签字：</t>
  </si>
  <si>
    <t>项目指标任务</t>
  </si>
  <si>
    <t>牵头单位</t>
  </si>
  <si>
    <t>邵阳市住房和城乡建设局</t>
  </si>
  <si>
    <t>大祥</t>
  </si>
  <si>
    <t>双清</t>
  </si>
  <si>
    <t>北塔</t>
  </si>
  <si>
    <t>新邵</t>
  </si>
  <si>
    <t>邵东</t>
  </si>
  <si>
    <t>邵阳县</t>
  </si>
  <si>
    <t>隆回</t>
  </si>
  <si>
    <t>洞口</t>
  </si>
  <si>
    <t>新宁</t>
  </si>
  <si>
    <t>武冈</t>
  </si>
  <si>
    <t>绥宁</t>
  </si>
  <si>
    <t>城步</t>
  </si>
  <si>
    <t>合计</t>
  </si>
  <si>
    <t>总计划</t>
  </si>
  <si>
    <t>重点民生实事计划</t>
  </si>
  <si>
    <t>任务指标系数：60%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</si>
</sst>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65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name val="仿宋"/>
      <charset val="134"/>
    </font>
    <font>
      <sz val="11"/>
      <name val="Tahoma"/>
      <charset val="134"/>
    </font>
    <font>
      <sz val="11"/>
      <name val="等线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b/>
      <sz val="11"/>
      <name val="Tahoma"/>
      <charset val="134"/>
    </font>
    <font>
      <sz val="10"/>
      <name val="仿宋"/>
      <charset val="134"/>
    </font>
    <font>
      <b/>
      <sz val="10"/>
      <name val="仿宋"/>
      <charset val="134"/>
    </font>
    <font>
      <b/>
      <sz val="1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等线"/>
      <charset val="134"/>
      <scheme val="minor"/>
    </font>
    <font>
      <b/>
      <sz val="9"/>
      <name val="等线"/>
      <charset val="134"/>
      <scheme val="minor"/>
    </font>
    <font>
      <b/>
      <sz val="11"/>
      <color indexed="8"/>
      <name val="Tahoma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rgb="FF000000"/>
      <name val="等线"/>
      <charset val="134"/>
      <scheme val="minor"/>
    </font>
    <font>
      <b/>
      <sz val="11"/>
      <color rgb="FF000000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0"/>
      <color rgb="FF000000"/>
      <name val="黑体"/>
      <charset val="134"/>
    </font>
    <font>
      <b/>
      <sz val="24"/>
      <name val="方正大标宋_GBK"/>
      <charset val="134"/>
    </font>
    <font>
      <sz val="10"/>
      <name val="Times New Roman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Times New Roman"/>
      <charset val="134"/>
    </font>
    <font>
      <sz val="10"/>
      <color theme="1"/>
      <name val="仿宋"/>
      <charset val="134"/>
    </font>
    <font>
      <b/>
      <sz val="10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" borderId="16" applyNumberFormat="0" applyAlignment="0" applyProtection="0">
      <alignment vertical="center"/>
    </xf>
    <xf numFmtId="0" fontId="54" fillId="7" borderId="17" applyNumberFormat="0" applyAlignment="0" applyProtection="0">
      <alignment vertical="center"/>
    </xf>
    <xf numFmtId="0" fontId="55" fillId="7" borderId="16" applyNumberFormat="0" applyAlignment="0" applyProtection="0">
      <alignment vertical="center"/>
    </xf>
    <xf numFmtId="0" fontId="56" fillId="8" borderId="18" applyNumberFormat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0" fontId="16" fillId="3" borderId="4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>
      <alignment horizontal="left" vertical="center" wrapText="1"/>
    </xf>
    <xf numFmtId="176" fontId="16" fillId="3" borderId="1" xfId="0" applyNumberFormat="1" applyFont="1" applyFill="1" applyBorder="1" applyAlignment="1">
      <alignment horizontal="left" vertical="center" wrapText="1"/>
    </xf>
    <xf numFmtId="10" fontId="16" fillId="3" borderId="1" xfId="49" applyNumberFormat="1" applyFont="1" applyFill="1" applyBorder="1" applyAlignment="1">
      <alignment horizontal="left" vertical="center" wrapText="1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0" fontId="17" fillId="0" borderId="1" xfId="49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76" fontId="19" fillId="0" borderId="1" xfId="0" applyNumberFormat="1" applyFont="1" applyBorder="1" applyAlignment="1">
      <alignment horizontal="center" vertical="center" wrapText="1"/>
    </xf>
    <xf numFmtId="9" fontId="20" fillId="0" borderId="1" xfId="49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31" fontId="14" fillId="0" borderId="0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24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/>
    </xf>
    <xf numFmtId="31" fontId="29" fillId="0" borderId="0" xfId="0" applyNumberFormat="1" applyFont="1" applyBorder="1" applyAlignment="1">
      <alignment horizontal="right" vertical="center"/>
    </xf>
    <xf numFmtId="0" fontId="30" fillId="0" borderId="2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9" fontId="32" fillId="0" borderId="1" xfId="0" applyNumberFormat="1" applyFont="1" applyBorder="1" applyAlignment="1">
      <alignment horizontal="center" vertical="center"/>
    </xf>
    <xf numFmtId="177" fontId="32" fillId="0" borderId="1" xfId="0" applyNumberFormat="1" applyFont="1" applyBorder="1" applyAlignment="1">
      <alignment horizontal="center" vertical="center"/>
    </xf>
    <xf numFmtId="9" fontId="33" fillId="0" borderId="9" xfId="49" applyFont="1" applyFill="1" applyBorder="1" applyAlignment="1" applyProtection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5" fillId="0" borderId="0" xfId="0" applyFont="1" applyBorder="1">
      <alignment vertical="center"/>
    </xf>
    <xf numFmtId="0" fontId="31" fillId="4" borderId="5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9" fontId="41" fillId="0" borderId="1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6" fontId="40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176" fontId="41" fillId="0" borderId="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</cellStyles>
  <dxfs count="2">
    <dxf>
      <fill>
        <patternFill patternType="solid">
          <bgColor rgb="FFFFC000"/>
        </patternFill>
      </fill>
    </dxf>
    <dxf>
      <fill>
        <patternFill patternType="solid">
          <bgColor theme="9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X10" sqref="X10"/>
    </sheetView>
  </sheetViews>
  <sheetFormatPr defaultColWidth="9" defaultRowHeight="13.5"/>
  <cols>
    <col min="1" max="1" width="5.625" customWidth="1"/>
    <col min="2" max="2" width="7.875" customWidth="1"/>
    <col min="5" max="5" width="6.875" customWidth="1"/>
    <col min="7" max="7" width="7.75" customWidth="1"/>
    <col min="11" max="11" width="11" customWidth="1"/>
    <col min="12" max="12" width="11.5" customWidth="1"/>
    <col min="15" max="15" width="18" customWidth="1"/>
    <col min="17" max="17" width="10" customWidth="1"/>
    <col min="18" max="18" width="12.375" customWidth="1"/>
  </cols>
  <sheetData>
    <row r="1" ht="31.5" spans="1:20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ht="14.25" spans="1:20">
      <c r="A2" s="92" t="s">
        <v>1</v>
      </c>
      <c r="B2" s="92"/>
      <c r="C2" s="92"/>
      <c r="D2" s="92"/>
      <c r="E2" s="92"/>
      <c r="F2" s="92"/>
      <c r="G2" s="92"/>
      <c r="H2" s="93"/>
      <c r="I2" s="92" t="s">
        <v>2</v>
      </c>
      <c r="J2" s="92"/>
      <c r="K2" s="92"/>
      <c r="L2" s="92"/>
      <c r="M2" s="92"/>
      <c r="N2" s="101"/>
      <c r="O2" s="102"/>
      <c r="P2" s="92"/>
      <c r="Q2" s="108"/>
      <c r="R2" s="108" t="s">
        <v>3</v>
      </c>
      <c r="S2" s="109"/>
      <c r="T2" s="19"/>
    </row>
    <row r="3" ht="14.25" spans="1:20">
      <c r="A3" s="94" t="s">
        <v>4</v>
      </c>
      <c r="B3" s="94" t="s">
        <v>5</v>
      </c>
      <c r="C3" s="94" t="s">
        <v>6</v>
      </c>
      <c r="D3" s="94" t="s">
        <v>7</v>
      </c>
      <c r="E3" s="94" t="s">
        <v>8</v>
      </c>
      <c r="F3" s="94" t="s">
        <v>9</v>
      </c>
      <c r="G3" s="94" t="s">
        <v>10</v>
      </c>
      <c r="H3" s="94"/>
      <c r="I3" s="94" t="s">
        <v>11</v>
      </c>
      <c r="J3" s="94" t="s">
        <v>12</v>
      </c>
      <c r="K3" s="94" t="s">
        <v>13</v>
      </c>
      <c r="L3" s="94" t="s">
        <v>14</v>
      </c>
      <c r="M3" s="94" t="s">
        <v>15</v>
      </c>
      <c r="N3" s="94" t="s">
        <v>16</v>
      </c>
      <c r="O3" s="94" t="s">
        <v>17</v>
      </c>
      <c r="P3" s="103" t="s">
        <v>18</v>
      </c>
      <c r="Q3" s="103"/>
      <c r="R3" s="94" t="s">
        <v>19</v>
      </c>
      <c r="S3" s="94" t="s">
        <v>20</v>
      </c>
      <c r="T3" s="94"/>
    </row>
    <row r="4" ht="42.75" spans="1:20">
      <c r="A4" s="94"/>
      <c r="B4" s="94"/>
      <c r="C4" s="94"/>
      <c r="D4" s="94"/>
      <c r="E4" s="94"/>
      <c r="F4" s="94"/>
      <c r="G4" s="94" t="s">
        <v>21</v>
      </c>
      <c r="H4" s="94" t="s">
        <v>22</v>
      </c>
      <c r="I4" s="94"/>
      <c r="J4" s="94"/>
      <c r="K4" s="94"/>
      <c r="L4" s="94"/>
      <c r="M4" s="94"/>
      <c r="N4" s="94"/>
      <c r="O4" s="94"/>
      <c r="P4" s="104" t="s">
        <v>23</v>
      </c>
      <c r="Q4" s="104" t="s">
        <v>24</v>
      </c>
      <c r="R4" s="94"/>
      <c r="S4" s="94"/>
      <c r="T4" s="94"/>
    </row>
    <row r="5" ht="30" customHeight="1" spans="1:20">
      <c r="A5" s="95">
        <v>1</v>
      </c>
      <c r="B5" s="96" t="s">
        <v>25</v>
      </c>
      <c r="C5" s="96" t="s">
        <v>26</v>
      </c>
      <c r="D5" s="96" t="s">
        <v>27</v>
      </c>
      <c r="E5" s="95">
        <v>3</v>
      </c>
      <c r="F5" s="96" t="s">
        <v>28</v>
      </c>
      <c r="G5" s="97">
        <v>26</v>
      </c>
      <c r="H5" s="96"/>
      <c r="I5" s="95">
        <v>2</v>
      </c>
      <c r="J5" s="105">
        <v>0.21</v>
      </c>
      <c r="K5" s="96" t="s">
        <v>29</v>
      </c>
      <c r="L5" s="95" t="s">
        <v>30</v>
      </c>
      <c r="M5" s="95" t="s">
        <v>31</v>
      </c>
      <c r="N5" s="106" t="s">
        <v>32</v>
      </c>
      <c r="O5" s="96" t="s">
        <v>33</v>
      </c>
      <c r="P5" s="96">
        <v>387</v>
      </c>
      <c r="Q5" s="110">
        <v>123</v>
      </c>
      <c r="R5" s="96" t="s">
        <v>34</v>
      </c>
      <c r="S5" s="95"/>
      <c r="T5" s="95"/>
    </row>
    <row r="6" ht="30" customHeight="1" spans="1:20">
      <c r="A6" s="95">
        <v>2</v>
      </c>
      <c r="B6" s="96"/>
      <c r="C6" s="96"/>
      <c r="D6" s="96"/>
      <c r="E6" s="95"/>
      <c r="F6" s="96" t="s">
        <v>35</v>
      </c>
      <c r="G6" s="97">
        <v>42</v>
      </c>
      <c r="H6" s="96"/>
      <c r="I6" s="95">
        <v>2</v>
      </c>
      <c r="J6" s="105">
        <v>0.46</v>
      </c>
      <c r="K6" s="96" t="s">
        <v>36</v>
      </c>
      <c r="L6" s="95" t="s">
        <v>30</v>
      </c>
      <c r="M6" s="95" t="s">
        <v>31</v>
      </c>
      <c r="N6" s="106" t="s">
        <v>32</v>
      </c>
      <c r="O6" s="96"/>
      <c r="P6" s="96"/>
      <c r="Q6" s="110">
        <v>137</v>
      </c>
      <c r="R6" s="96" t="s">
        <v>34</v>
      </c>
      <c r="S6" s="95"/>
      <c r="T6" s="95"/>
    </row>
    <row r="7" ht="30" customHeight="1" spans="1:20">
      <c r="A7" s="95">
        <v>3</v>
      </c>
      <c r="B7" s="96"/>
      <c r="C7" s="96"/>
      <c r="D7" s="96"/>
      <c r="E7" s="95"/>
      <c r="F7" s="96" t="s">
        <v>37</v>
      </c>
      <c r="G7" s="97">
        <v>56</v>
      </c>
      <c r="H7" s="96"/>
      <c r="I7" s="95">
        <v>3</v>
      </c>
      <c r="J7" s="105">
        <v>0.61</v>
      </c>
      <c r="K7" s="96" t="s">
        <v>36</v>
      </c>
      <c r="L7" s="95" t="s">
        <v>30</v>
      </c>
      <c r="M7" s="95" t="s">
        <v>31</v>
      </c>
      <c r="N7" s="106" t="s">
        <v>32</v>
      </c>
      <c r="O7" s="96"/>
      <c r="P7" s="96"/>
      <c r="Q7" s="110">
        <v>127</v>
      </c>
      <c r="R7" s="96" t="s">
        <v>34</v>
      </c>
      <c r="S7" s="95"/>
      <c r="T7" s="95"/>
    </row>
    <row r="8" ht="48" spans="1:20">
      <c r="A8" s="95">
        <v>4</v>
      </c>
      <c r="B8" s="96" t="s">
        <v>25</v>
      </c>
      <c r="C8" s="96" t="s">
        <v>38</v>
      </c>
      <c r="D8" s="96" t="s">
        <v>39</v>
      </c>
      <c r="E8" s="95">
        <v>1</v>
      </c>
      <c r="F8" s="96" t="s">
        <v>40</v>
      </c>
      <c r="G8" s="97"/>
      <c r="H8" s="96">
        <v>116</v>
      </c>
      <c r="I8" s="95">
        <v>5</v>
      </c>
      <c r="J8" s="105">
        <v>1.33</v>
      </c>
      <c r="K8" s="96" t="s">
        <v>41</v>
      </c>
      <c r="L8" s="96" t="s">
        <v>42</v>
      </c>
      <c r="M8" s="95" t="s">
        <v>31</v>
      </c>
      <c r="N8" s="106" t="s">
        <v>43</v>
      </c>
      <c r="O8" s="96" t="s">
        <v>44</v>
      </c>
      <c r="P8" s="96">
        <v>398</v>
      </c>
      <c r="Q8" s="110">
        <v>398</v>
      </c>
      <c r="R8" s="96" t="s">
        <v>45</v>
      </c>
      <c r="S8" s="95"/>
      <c r="T8" s="95"/>
    </row>
    <row r="9" ht="32.1" customHeight="1" spans="1:20">
      <c r="A9" s="95">
        <v>5</v>
      </c>
      <c r="B9" s="96" t="s">
        <v>25</v>
      </c>
      <c r="C9" s="96" t="s">
        <v>46</v>
      </c>
      <c r="D9" s="96" t="s">
        <v>47</v>
      </c>
      <c r="E9" s="95">
        <v>4</v>
      </c>
      <c r="F9" s="96" t="s">
        <v>48</v>
      </c>
      <c r="G9" s="97">
        <v>37</v>
      </c>
      <c r="H9" s="96"/>
      <c r="I9" s="95">
        <v>3</v>
      </c>
      <c r="J9" s="105">
        <v>0.36</v>
      </c>
      <c r="K9" s="96" t="s">
        <v>49</v>
      </c>
      <c r="L9" s="95" t="s">
        <v>30</v>
      </c>
      <c r="M9" s="95" t="s">
        <v>31</v>
      </c>
      <c r="N9" s="106" t="s">
        <v>50</v>
      </c>
      <c r="O9" s="96" t="s">
        <v>44</v>
      </c>
      <c r="P9" s="96">
        <v>4641</v>
      </c>
      <c r="Q9" s="110">
        <v>348</v>
      </c>
      <c r="R9" s="96" t="s">
        <v>34</v>
      </c>
      <c r="S9" s="95"/>
      <c r="T9" s="95"/>
    </row>
    <row r="10" ht="32.1" customHeight="1" spans="1:20">
      <c r="A10" s="95">
        <v>6</v>
      </c>
      <c r="B10" s="96"/>
      <c r="C10" s="96"/>
      <c r="D10" s="96"/>
      <c r="E10" s="95"/>
      <c r="F10" s="96" t="s">
        <v>51</v>
      </c>
      <c r="G10" s="97">
        <v>20</v>
      </c>
      <c r="H10" s="95"/>
      <c r="I10" s="95">
        <v>3</v>
      </c>
      <c r="J10" s="105">
        <v>0.21</v>
      </c>
      <c r="K10" s="96" t="s">
        <v>49</v>
      </c>
      <c r="L10" s="95" t="s">
        <v>30</v>
      </c>
      <c r="M10" s="95" t="s">
        <v>31</v>
      </c>
      <c r="N10" s="106" t="s">
        <v>50</v>
      </c>
      <c r="O10" s="96"/>
      <c r="P10" s="96"/>
      <c r="Q10" s="110">
        <v>367</v>
      </c>
      <c r="R10" s="96" t="s">
        <v>34</v>
      </c>
      <c r="S10" s="95"/>
      <c r="T10" s="95"/>
    </row>
    <row r="11" ht="32.1" customHeight="1" spans="1:20">
      <c r="A11" s="95">
        <v>7</v>
      </c>
      <c r="B11" s="96"/>
      <c r="C11" s="96"/>
      <c r="D11" s="96"/>
      <c r="E11" s="95"/>
      <c r="F11" s="96" t="s">
        <v>52</v>
      </c>
      <c r="G11" s="97">
        <v>213</v>
      </c>
      <c r="H11" s="95"/>
      <c r="I11" s="95">
        <v>1</v>
      </c>
      <c r="J11" s="105">
        <v>2.66</v>
      </c>
      <c r="K11" s="96" t="s">
        <v>49</v>
      </c>
      <c r="L11" s="95" t="s">
        <v>30</v>
      </c>
      <c r="M11" s="95" t="s">
        <v>31</v>
      </c>
      <c r="N11" s="106" t="s">
        <v>50</v>
      </c>
      <c r="O11" s="96"/>
      <c r="P11" s="96"/>
      <c r="Q11" s="110">
        <v>3547</v>
      </c>
      <c r="R11" s="96" t="s">
        <v>34</v>
      </c>
      <c r="S11" s="95"/>
      <c r="T11" s="95"/>
    </row>
    <row r="12" ht="32.1" customHeight="1" spans="1:20">
      <c r="A12" s="95">
        <v>8</v>
      </c>
      <c r="B12" s="96"/>
      <c r="C12" s="96"/>
      <c r="D12" s="96"/>
      <c r="E12" s="95"/>
      <c r="F12" s="96" t="s">
        <v>53</v>
      </c>
      <c r="G12" s="97">
        <v>48</v>
      </c>
      <c r="H12" s="95"/>
      <c r="I12" s="95">
        <v>7</v>
      </c>
      <c r="J12" s="105">
        <v>0.51</v>
      </c>
      <c r="K12" s="96" t="s">
        <v>36</v>
      </c>
      <c r="L12" s="96" t="s">
        <v>42</v>
      </c>
      <c r="M12" s="95" t="s">
        <v>31</v>
      </c>
      <c r="N12" s="106" t="s">
        <v>50</v>
      </c>
      <c r="O12" s="96"/>
      <c r="P12" s="96"/>
      <c r="Q12" s="110">
        <v>379</v>
      </c>
      <c r="R12" s="96" t="s">
        <v>34</v>
      </c>
      <c r="S12" s="95"/>
      <c r="T12" s="95"/>
    </row>
    <row r="13" ht="60" spans="1:20">
      <c r="A13" s="95">
        <v>9</v>
      </c>
      <c r="B13" s="96" t="s">
        <v>25</v>
      </c>
      <c r="C13" s="96" t="s">
        <v>54</v>
      </c>
      <c r="D13" s="96" t="s">
        <v>55</v>
      </c>
      <c r="E13" s="96">
        <v>1</v>
      </c>
      <c r="F13" s="96" t="s">
        <v>56</v>
      </c>
      <c r="G13" s="97">
        <v>54</v>
      </c>
      <c r="H13" s="96"/>
      <c r="I13" s="95">
        <v>3</v>
      </c>
      <c r="J13" s="105">
        <v>0.57</v>
      </c>
      <c r="K13" s="96" t="s">
        <v>49</v>
      </c>
      <c r="L13" s="95" t="s">
        <v>30</v>
      </c>
      <c r="M13" s="95" t="s">
        <v>31</v>
      </c>
      <c r="N13" s="95" t="s">
        <v>57</v>
      </c>
      <c r="O13" s="96" t="s">
        <v>44</v>
      </c>
      <c r="P13" s="96">
        <v>368</v>
      </c>
      <c r="Q13" s="110">
        <v>368</v>
      </c>
      <c r="R13" s="96" t="s">
        <v>45</v>
      </c>
      <c r="S13" s="95"/>
      <c r="T13" s="95"/>
    </row>
    <row r="14" spans="1:20">
      <c r="A14" s="98" t="s">
        <v>58</v>
      </c>
      <c r="B14" s="98"/>
      <c r="C14" s="98"/>
      <c r="D14" s="98">
        <f>COUNTA(D5:D13)</f>
        <v>4</v>
      </c>
      <c r="E14" s="98">
        <f>SUM(E5:E13)</f>
        <v>9</v>
      </c>
      <c r="F14" s="99">
        <f>COUNTA(F5:F13)</f>
        <v>9</v>
      </c>
      <c r="G14" s="98">
        <f>SUM(G5:G13)</f>
        <v>496</v>
      </c>
      <c r="H14" s="98">
        <f>SUM(H5:H13)</f>
        <v>116</v>
      </c>
      <c r="I14" s="98">
        <f>SUM(I5:I13)</f>
        <v>29</v>
      </c>
      <c r="J14" s="107">
        <f>SUM(J5:J13)</f>
        <v>6.92</v>
      </c>
      <c r="K14" s="99"/>
      <c r="L14" s="98"/>
      <c r="M14" s="98"/>
      <c r="N14" s="99"/>
      <c r="O14" s="99"/>
      <c r="P14" s="99">
        <f>SUM(P5:P13)</f>
        <v>5794</v>
      </c>
      <c r="Q14" s="99"/>
      <c r="R14" s="99"/>
      <c r="S14" s="111"/>
      <c r="T14" s="111"/>
    </row>
    <row r="15" spans="1:20">
      <c r="A15" s="98"/>
      <c r="B15" s="98"/>
      <c r="C15" s="98"/>
      <c r="D15" s="98"/>
      <c r="E15" s="98"/>
      <c r="F15" s="99"/>
      <c r="G15" s="100">
        <f>G14/G16</f>
        <v>0.810457516339869</v>
      </c>
      <c r="H15" s="100">
        <f>H14/G16</f>
        <v>0.189542483660131</v>
      </c>
      <c r="I15" s="98"/>
      <c r="J15" s="107"/>
      <c r="K15" s="99"/>
      <c r="L15" s="98"/>
      <c r="M15" s="98"/>
      <c r="N15" s="99"/>
      <c r="O15" s="99"/>
      <c r="P15" s="99"/>
      <c r="Q15" s="99"/>
      <c r="R15" s="99"/>
      <c r="S15" s="111"/>
      <c r="T15" s="111"/>
    </row>
    <row r="16" spans="1:20">
      <c r="A16" s="98"/>
      <c r="B16" s="98"/>
      <c r="C16" s="98"/>
      <c r="D16" s="98"/>
      <c r="E16" s="98"/>
      <c r="F16" s="99"/>
      <c r="G16" s="98">
        <f>SUM(G14,H14)</f>
        <v>612</v>
      </c>
      <c r="H16" s="98"/>
      <c r="I16" s="98"/>
      <c r="J16" s="107"/>
      <c r="K16" s="99"/>
      <c r="L16" s="98"/>
      <c r="M16" s="98"/>
      <c r="N16" s="99"/>
      <c r="O16" s="99"/>
      <c r="P16" s="99"/>
      <c r="Q16" s="99"/>
      <c r="R16" s="99"/>
      <c r="S16" s="111"/>
      <c r="T16" s="111"/>
    </row>
  </sheetData>
  <mergeCells count="57">
    <mergeCell ref="A1:T1"/>
    <mergeCell ref="A2:C2"/>
    <mergeCell ref="I2:L2"/>
    <mergeCell ref="O2:P2"/>
    <mergeCell ref="G3:H3"/>
    <mergeCell ref="P3:Q3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G16:H16"/>
    <mergeCell ref="A3:A4"/>
    <mergeCell ref="B3:B4"/>
    <mergeCell ref="B5:B7"/>
    <mergeCell ref="B9:B12"/>
    <mergeCell ref="C3:C4"/>
    <mergeCell ref="C5:C7"/>
    <mergeCell ref="C9:C12"/>
    <mergeCell ref="D3:D4"/>
    <mergeCell ref="D5:D7"/>
    <mergeCell ref="D9:D12"/>
    <mergeCell ref="D14:D16"/>
    <mergeCell ref="E3:E4"/>
    <mergeCell ref="E5:E7"/>
    <mergeCell ref="E9:E12"/>
    <mergeCell ref="E14:E16"/>
    <mergeCell ref="F3:F4"/>
    <mergeCell ref="F14:F16"/>
    <mergeCell ref="I3:I4"/>
    <mergeCell ref="I14:I16"/>
    <mergeCell ref="J3:J4"/>
    <mergeCell ref="J14:J16"/>
    <mergeCell ref="K3:K4"/>
    <mergeCell ref="K14:K16"/>
    <mergeCell ref="L3:L4"/>
    <mergeCell ref="L14:L16"/>
    <mergeCell ref="M3:M4"/>
    <mergeCell ref="M14:M16"/>
    <mergeCell ref="N3:N4"/>
    <mergeCell ref="N14:N16"/>
    <mergeCell ref="O3:O4"/>
    <mergeCell ref="O5:O7"/>
    <mergeCell ref="O9:O12"/>
    <mergeCell ref="O14:O16"/>
    <mergeCell ref="P5:P7"/>
    <mergeCell ref="P9:P12"/>
    <mergeCell ref="P14:P16"/>
    <mergeCell ref="R3:R4"/>
    <mergeCell ref="R14:R16"/>
    <mergeCell ref="S3:T4"/>
    <mergeCell ref="A14:C16"/>
    <mergeCell ref="S14:T16"/>
  </mergeCells>
  <conditionalFormatting sqref="M5:M13">
    <cfRule type="beginsWith" dxfId="0" priority="1" operator="equal" text="重点民生">
      <formula>LEFT(M5,LEN("重点民生"))="重点民生"</formula>
    </cfRule>
    <cfRule type="beginsWith" dxfId="0" priority="2" operator="equal" text=" 重点民生">
      <formula>LEFT(M5,LEN(" 重点民生"))=" 重点民生"</formula>
    </cfRule>
    <cfRule type="containsText" dxfId="1" priority="3" operator="between" text="重点民生">
      <formula>NOT(ISERROR(SEARCH("重点民生",M5)))</formula>
    </cfRule>
  </conditionalFormatting>
  <dataValidations count="4">
    <dataValidation type="list" allowBlank="1" showInputMessage="1" showErrorMessage="1" sqref="K5">
      <formula1>"11950年以前,1951-1960年,1961-1970年,1971-1980年,1981-1990年,1991-2000年,2001-2005年"</formula1>
    </dataValidation>
    <dataValidation type="list" allowBlank="1" showInputMessage="1" showErrorMessage="1" sqref="K8 K6:K7 K9:K13">
      <formula1>"1950-1959年,1960-1969年,1970-1979年,1980-1989年,1990-1999年,2000-2005年"</formula1>
    </dataValidation>
    <dataValidation type="list" allowBlank="1" showInputMessage="1" showErrorMessage="1" sqref="M8 M5:M7 M9:M13">
      <formula1>"重点民生"</formula1>
    </dataValidation>
    <dataValidation type="list" allowBlank="1" showInputMessage="1" showErrorMessage="1" sqref="R8 R5:R7">
      <formula1>"集中连片改造,单一小区改造"</formula1>
    </dataValidation>
  </dataValidations>
  <pageMargins left="0.75" right="0.75" top="1" bottom="1" header="0.5" footer="0.5"/>
  <pageSetup paperSize="9" scale="5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K9"/>
  <sheetViews>
    <sheetView workbookViewId="0">
      <selection activeCell="O11" sqref="O11"/>
    </sheetView>
  </sheetViews>
  <sheetFormatPr defaultColWidth="8.875" defaultRowHeight="13.5"/>
  <cols>
    <col min="1" max="1" width="6.25" style="67" customWidth="1"/>
    <col min="2" max="2" width="8.5" style="67" customWidth="1"/>
    <col min="3" max="3" width="8.125" style="67" customWidth="1"/>
    <col min="4" max="4" width="8.625" style="67" customWidth="1"/>
    <col min="5" max="5" width="8.5" style="67" customWidth="1"/>
    <col min="6" max="6" width="12.75" style="67" customWidth="1"/>
    <col min="7" max="7" width="18.5" style="67" customWidth="1"/>
    <col min="8" max="8" width="15.875" style="67" customWidth="1"/>
    <col min="9" max="9" width="11.375" style="67" customWidth="1"/>
    <col min="10" max="16384" width="8.875" style="67"/>
  </cols>
  <sheetData>
    <row r="3" spans="2:2">
      <c r="B3" s="68" t="s">
        <v>59</v>
      </c>
    </row>
    <row r="4" ht="50.1" customHeight="1" spans="2:9">
      <c r="B4" s="69" t="s">
        <v>60</v>
      </c>
      <c r="C4" s="69"/>
      <c r="D4" s="69"/>
      <c r="E4" s="69"/>
      <c r="F4" s="69"/>
      <c r="G4" s="69"/>
      <c r="H4" s="69"/>
      <c r="I4" s="69"/>
    </row>
    <row r="5" ht="24.75" customHeight="1" spans="2:9">
      <c r="B5" s="70"/>
      <c r="C5" s="70"/>
      <c r="D5" s="70"/>
      <c r="E5" s="70"/>
      <c r="F5" s="70"/>
      <c r="G5" s="70"/>
      <c r="H5" s="70"/>
      <c r="I5" s="70"/>
    </row>
    <row r="6" s="64" customFormat="1" ht="33" customHeight="1" spans="2:11">
      <c r="B6" s="71" t="s">
        <v>61</v>
      </c>
      <c r="C6" s="71"/>
      <c r="D6" s="71"/>
      <c r="E6" s="72"/>
      <c r="F6" s="72"/>
      <c r="G6" s="72"/>
      <c r="H6" s="73"/>
      <c r="I6" s="73"/>
      <c r="J6" s="87"/>
      <c r="K6" s="87"/>
    </row>
    <row r="7" s="65" customFormat="1" ht="34.5" customHeight="1" spans="1:9">
      <c r="A7" s="74" t="s">
        <v>4</v>
      </c>
      <c r="B7" s="75" t="s">
        <v>62</v>
      </c>
      <c r="C7" s="76" t="s">
        <v>63</v>
      </c>
      <c r="D7" s="76" t="s">
        <v>64</v>
      </c>
      <c r="E7" s="76" t="s">
        <v>65</v>
      </c>
      <c r="F7" s="77" t="s">
        <v>66</v>
      </c>
      <c r="G7" s="77" t="s">
        <v>67</v>
      </c>
      <c r="H7" s="77" t="s">
        <v>68</v>
      </c>
      <c r="I7" s="88" t="s">
        <v>20</v>
      </c>
    </row>
    <row r="8" s="66" customFormat="1" ht="36.75" customHeight="1" spans="1:9">
      <c r="A8" s="78">
        <v>7</v>
      </c>
      <c r="B8" s="79" t="s">
        <v>25</v>
      </c>
      <c r="C8" s="80">
        <v>9</v>
      </c>
      <c r="D8" s="80">
        <v>0</v>
      </c>
      <c r="E8" s="81">
        <v>0</v>
      </c>
      <c r="F8" s="82">
        <v>5794</v>
      </c>
      <c r="G8" s="82">
        <v>0</v>
      </c>
      <c r="H8" s="83">
        <f>G8/F8</f>
        <v>0</v>
      </c>
      <c r="I8" s="89"/>
    </row>
    <row r="9" s="66" customFormat="1" ht="36.75" customHeight="1" spans="1:9">
      <c r="A9" s="84" t="s">
        <v>69</v>
      </c>
      <c r="B9" s="85"/>
      <c r="C9" s="86">
        <f>SUM(C8:C8)</f>
        <v>9</v>
      </c>
      <c r="D9" s="86">
        <v>0</v>
      </c>
      <c r="E9" s="81">
        <v>0</v>
      </c>
      <c r="F9" s="86">
        <f>SUM(F8:F8)</f>
        <v>5794</v>
      </c>
      <c r="G9" s="86">
        <v>0</v>
      </c>
      <c r="H9" s="83">
        <f>G9/F9</f>
        <v>0</v>
      </c>
      <c r="I9" s="90"/>
    </row>
  </sheetData>
  <mergeCells count="6">
    <mergeCell ref="B4:I4"/>
    <mergeCell ref="B5:I5"/>
    <mergeCell ref="B6:D6"/>
    <mergeCell ref="E6:G6"/>
    <mergeCell ref="H6:I6"/>
    <mergeCell ref="A9:B9"/>
  </mergeCells>
  <pageMargins left="0.75" right="0.75" top="1" bottom="1" header="0.5" footer="0.5"/>
  <pageSetup paperSize="9" scale="8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pane ySplit="5" topLeftCell="A6" activePane="bottomLeft" state="frozen"/>
      <selection/>
      <selection pane="bottomLeft" activeCell="M10" sqref="M10"/>
    </sheetView>
  </sheetViews>
  <sheetFormatPr defaultColWidth="8.875" defaultRowHeight="13.5"/>
  <cols>
    <col min="1" max="1" width="3.625" style="18" customWidth="1"/>
    <col min="2" max="2" width="17.25" style="18" customWidth="1"/>
    <col min="3" max="3" width="15.875" style="18" customWidth="1"/>
    <col min="4" max="4" width="8.875" style="18"/>
    <col min="5" max="5" width="10.375" style="18" customWidth="1"/>
    <col min="6" max="6" width="15" style="23" customWidth="1"/>
    <col min="7" max="7" width="13" style="18" customWidth="1"/>
    <col min="8" max="8" width="13.5" style="18" customWidth="1"/>
    <col min="9" max="9" width="16.5" style="18" customWidth="1"/>
    <col min="10" max="16376" width="8.875" style="18"/>
  </cols>
  <sheetData>
    <row r="1" s="18" customFormat="1" ht="14.25" spans="1:10">
      <c r="A1" s="24" t="s">
        <v>70</v>
      </c>
      <c r="B1" s="24"/>
      <c r="C1" s="25"/>
      <c r="D1" s="25"/>
      <c r="E1" s="25"/>
      <c r="F1" s="26"/>
      <c r="G1" s="27"/>
      <c r="H1" s="25"/>
      <c r="I1" s="25"/>
      <c r="J1" s="55"/>
    </row>
    <row r="2" s="18" customFormat="1" ht="50.1" customHeight="1" spans="1:10">
      <c r="A2" s="28" t="s">
        <v>71</v>
      </c>
      <c r="B2" s="28"/>
      <c r="C2" s="28"/>
      <c r="D2" s="28"/>
      <c r="E2" s="28"/>
      <c r="F2" s="29"/>
      <c r="G2" s="28"/>
      <c r="H2" s="28"/>
      <c r="I2" s="28"/>
      <c r="J2" s="56"/>
    </row>
    <row r="3" s="18" customFormat="1" ht="24" customHeight="1" spans="1:10">
      <c r="A3" s="30"/>
      <c r="B3" s="31"/>
      <c r="C3" s="31"/>
      <c r="D3" s="31"/>
      <c r="E3" s="31"/>
      <c r="F3" s="32"/>
      <c r="G3" s="31"/>
      <c r="H3" s="31"/>
      <c r="I3" s="31"/>
      <c r="J3" s="31"/>
    </row>
    <row r="4" s="19" customFormat="1" ht="24" customHeight="1" spans="1:10">
      <c r="A4" s="33" t="s">
        <v>72</v>
      </c>
      <c r="B4" s="33"/>
      <c r="C4" s="34" t="s">
        <v>73</v>
      </c>
      <c r="D4" s="34"/>
      <c r="E4" s="33"/>
      <c r="F4" s="35"/>
      <c r="G4" s="33"/>
      <c r="H4" s="36"/>
      <c r="I4" s="57"/>
      <c r="J4" s="57"/>
    </row>
    <row r="5" s="18" customFormat="1" ht="46.9" customHeight="1" spans="1:10">
      <c r="A5" s="37" t="s">
        <v>4</v>
      </c>
      <c r="B5" s="38" t="s">
        <v>7</v>
      </c>
      <c r="C5" s="38" t="s">
        <v>74</v>
      </c>
      <c r="D5" s="38" t="s">
        <v>75</v>
      </c>
      <c r="E5" s="38" t="s">
        <v>76</v>
      </c>
      <c r="F5" s="39" t="s">
        <v>66</v>
      </c>
      <c r="G5" s="38" t="s">
        <v>77</v>
      </c>
      <c r="H5" s="38" t="s">
        <v>78</v>
      </c>
      <c r="I5" s="38" t="s">
        <v>79</v>
      </c>
      <c r="J5" s="58" t="s">
        <v>20</v>
      </c>
    </row>
    <row r="6" s="20" customFormat="1" ht="30" customHeight="1" spans="1:10">
      <c r="A6" s="40" t="s">
        <v>80</v>
      </c>
      <c r="B6" s="41"/>
      <c r="C6" s="42"/>
      <c r="D6" s="42"/>
      <c r="E6" s="42"/>
      <c r="F6" s="43"/>
      <c r="G6" s="42"/>
      <c r="H6" s="44"/>
      <c r="I6" s="44"/>
      <c r="J6" s="59"/>
    </row>
    <row r="7" s="20" customFormat="1" ht="30" customHeight="1" spans="1:10">
      <c r="A7" s="45">
        <v>1</v>
      </c>
      <c r="B7" s="46" t="s">
        <v>28</v>
      </c>
      <c r="C7" s="47" t="s">
        <v>26</v>
      </c>
      <c r="D7" s="47" t="s">
        <v>81</v>
      </c>
      <c r="E7" s="47" t="s">
        <v>82</v>
      </c>
      <c r="F7" s="48">
        <v>123</v>
      </c>
      <c r="G7" s="47">
        <v>0</v>
      </c>
      <c r="H7" s="49">
        <v>0</v>
      </c>
      <c r="I7" s="60">
        <v>1</v>
      </c>
      <c r="J7" s="61"/>
    </row>
    <row r="8" s="20" customFormat="1" ht="30" customHeight="1" spans="1:10">
      <c r="A8" s="45">
        <v>2</v>
      </c>
      <c r="B8" s="46" t="s">
        <v>35</v>
      </c>
      <c r="C8" s="47" t="s">
        <v>26</v>
      </c>
      <c r="D8" s="47" t="s">
        <v>81</v>
      </c>
      <c r="E8" s="47" t="s">
        <v>82</v>
      </c>
      <c r="F8" s="48">
        <v>137</v>
      </c>
      <c r="G8" s="47">
        <v>0</v>
      </c>
      <c r="H8" s="49">
        <v>0</v>
      </c>
      <c r="I8" s="60">
        <v>1</v>
      </c>
      <c r="J8" s="61"/>
    </row>
    <row r="9" s="20" customFormat="1" ht="30" customHeight="1" spans="1:10">
      <c r="A9" s="45">
        <v>3</v>
      </c>
      <c r="B9" s="46" t="s">
        <v>37</v>
      </c>
      <c r="C9" s="47" t="s">
        <v>26</v>
      </c>
      <c r="D9" s="47" t="s">
        <v>81</v>
      </c>
      <c r="E9" s="47" t="s">
        <v>82</v>
      </c>
      <c r="F9" s="48">
        <v>127</v>
      </c>
      <c r="G9" s="47">
        <v>0</v>
      </c>
      <c r="H9" s="49">
        <v>0</v>
      </c>
      <c r="I9" s="60">
        <v>1</v>
      </c>
      <c r="J9" s="61"/>
    </row>
    <row r="10" s="20" customFormat="1" ht="30" customHeight="1" spans="1:10">
      <c r="A10" s="45">
        <v>4</v>
      </c>
      <c r="B10" s="46" t="s">
        <v>40</v>
      </c>
      <c r="C10" s="47" t="s">
        <v>38</v>
      </c>
      <c r="D10" s="47" t="s">
        <v>81</v>
      </c>
      <c r="E10" s="47" t="s">
        <v>82</v>
      </c>
      <c r="F10" s="48">
        <v>398</v>
      </c>
      <c r="G10" s="47">
        <v>0</v>
      </c>
      <c r="H10" s="49">
        <v>0</v>
      </c>
      <c r="I10" s="60">
        <v>1</v>
      </c>
      <c r="J10" s="61"/>
    </row>
    <row r="11" s="20" customFormat="1" ht="30" customHeight="1" spans="1:10">
      <c r="A11" s="45">
        <v>5</v>
      </c>
      <c r="B11" s="46" t="s">
        <v>48</v>
      </c>
      <c r="C11" s="47" t="s">
        <v>46</v>
      </c>
      <c r="D11" s="47" t="s">
        <v>81</v>
      </c>
      <c r="E11" s="47" t="s">
        <v>82</v>
      </c>
      <c r="F11" s="48">
        <v>348</v>
      </c>
      <c r="G11" s="50">
        <v>0</v>
      </c>
      <c r="H11" s="49">
        <v>0</v>
      </c>
      <c r="I11" s="60">
        <v>1</v>
      </c>
      <c r="J11" s="61"/>
    </row>
    <row r="12" s="20" customFormat="1" ht="30" customHeight="1" spans="1:10">
      <c r="A12" s="45">
        <v>6</v>
      </c>
      <c r="B12" s="46" t="s">
        <v>51</v>
      </c>
      <c r="C12" s="47" t="s">
        <v>46</v>
      </c>
      <c r="D12" s="47" t="s">
        <v>81</v>
      </c>
      <c r="E12" s="47" t="s">
        <v>82</v>
      </c>
      <c r="F12" s="48">
        <v>367</v>
      </c>
      <c r="G12" s="50">
        <v>0</v>
      </c>
      <c r="H12" s="49">
        <v>0</v>
      </c>
      <c r="I12" s="60">
        <v>1</v>
      </c>
      <c r="J12" s="61"/>
    </row>
    <row r="13" s="20" customFormat="1" ht="30" customHeight="1" spans="1:10">
      <c r="A13" s="45">
        <v>7</v>
      </c>
      <c r="B13" s="46" t="s">
        <v>52</v>
      </c>
      <c r="C13" s="47" t="s">
        <v>46</v>
      </c>
      <c r="D13" s="47" t="s">
        <v>81</v>
      </c>
      <c r="E13" s="47" t="s">
        <v>82</v>
      </c>
      <c r="F13" s="48">
        <v>3547</v>
      </c>
      <c r="G13" s="50">
        <v>0</v>
      </c>
      <c r="H13" s="49">
        <v>0</v>
      </c>
      <c r="I13" s="60">
        <v>1</v>
      </c>
      <c r="J13" s="61"/>
    </row>
    <row r="14" s="20" customFormat="1" ht="30" customHeight="1" spans="1:10">
      <c r="A14" s="45">
        <v>8</v>
      </c>
      <c r="B14" s="46" t="s">
        <v>53</v>
      </c>
      <c r="C14" s="47" t="s">
        <v>46</v>
      </c>
      <c r="D14" s="47" t="s">
        <v>81</v>
      </c>
      <c r="E14" s="47" t="s">
        <v>82</v>
      </c>
      <c r="F14" s="48">
        <v>379</v>
      </c>
      <c r="G14" s="50">
        <v>0</v>
      </c>
      <c r="H14" s="49">
        <v>0</v>
      </c>
      <c r="I14" s="60">
        <v>1</v>
      </c>
      <c r="J14" s="61"/>
    </row>
    <row r="15" s="20" customFormat="1" ht="30" customHeight="1" spans="1:10">
      <c r="A15" s="45">
        <v>9</v>
      </c>
      <c r="B15" s="46" t="s">
        <v>56</v>
      </c>
      <c r="C15" s="47" t="s">
        <v>54</v>
      </c>
      <c r="D15" s="47" t="s">
        <v>81</v>
      </c>
      <c r="E15" s="47" t="s">
        <v>82</v>
      </c>
      <c r="F15" s="48">
        <v>368</v>
      </c>
      <c r="G15" s="50">
        <v>0</v>
      </c>
      <c r="H15" s="49">
        <v>0</v>
      </c>
      <c r="I15" s="60">
        <v>1</v>
      </c>
      <c r="J15" s="61"/>
    </row>
    <row r="16" s="21" customFormat="1" ht="30" customHeight="1" spans="1:10">
      <c r="A16" s="51" t="s">
        <v>58</v>
      </c>
      <c r="B16" s="52"/>
      <c r="C16" s="52"/>
      <c r="D16" s="52"/>
      <c r="E16" s="52"/>
      <c r="F16" s="53">
        <f>SUM(F7:F15)</f>
        <v>5794</v>
      </c>
      <c r="G16" s="53">
        <f>SUM(G7:G15)</f>
        <v>0</v>
      </c>
      <c r="H16" s="54">
        <f>G16/F16</f>
        <v>0</v>
      </c>
      <c r="I16" s="62"/>
      <c r="J16" s="63"/>
    </row>
    <row r="17" s="18" customFormat="1" ht="30" customHeight="1" spans="6:6">
      <c r="F17" s="23"/>
    </row>
    <row r="18" s="18" customFormat="1" ht="30" customHeight="1" spans="6:6">
      <c r="F18" s="23"/>
    </row>
    <row r="19" s="18" customFormat="1" ht="30" customHeight="1" spans="6:6">
      <c r="F19" s="23"/>
    </row>
    <row r="20" s="18" customFormat="1" ht="30" customHeight="1" spans="6:6">
      <c r="F20" s="23"/>
    </row>
    <row r="21" s="18" customFormat="1" ht="30" customHeight="1" spans="6:6">
      <c r="F21" s="23"/>
    </row>
    <row r="22" s="18" customFormat="1" ht="30" customHeight="1" spans="6:6">
      <c r="F22" s="23"/>
    </row>
    <row r="23" s="18" customFormat="1" ht="30" customHeight="1" spans="6:6">
      <c r="F23" s="23"/>
    </row>
    <row r="24" s="22" customFormat="1" ht="30" customHeight="1" spans="1:10">
      <c r="A24" s="18"/>
      <c r="B24" s="18"/>
      <c r="C24" s="18"/>
      <c r="D24" s="18"/>
      <c r="E24" s="18"/>
      <c r="F24" s="23"/>
      <c r="G24" s="18"/>
      <c r="H24" s="18"/>
      <c r="I24" s="18"/>
      <c r="J24" s="18"/>
    </row>
    <row r="25" s="18" customFormat="1" ht="27.95" customHeight="1" spans="6:6">
      <c r="F25" s="23"/>
    </row>
    <row r="26" s="18" customFormat="1" ht="27.95" customHeight="1" spans="6:6">
      <c r="F26" s="23"/>
    </row>
    <row r="27" s="18" customFormat="1" ht="27.95" customHeight="1" spans="6:6">
      <c r="F27" s="23"/>
    </row>
    <row r="28" s="18" customFormat="1" ht="27.95" customHeight="1" spans="6:6">
      <c r="F28" s="23"/>
    </row>
    <row r="29" s="18" customFormat="1" ht="27.95" customHeight="1" spans="6:6">
      <c r="F29" s="23"/>
    </row>
    <row r="30" s="18" customFormat="1" ht="48" customHeight="1" spans="6:6">
      <c r="F30" s="23"/>
    </row>
    <row r="31" s="18" customFormat="1" ht="30" customHeight="1" spans="6:6">
      <c r="F31" s="23"/>
    </row>
    <row r="32" s="18" customFormat="1" ht="30" customHeight="1" spans="6:6">
      <c r="F32" s="23"/>
    </row>
    <row r="33" s="18" customFormat="1" ht="30" customHeight="1" spans="6:6">
      <c r="F33" s="23"/>
    </row>
    <row r="34" s="18" customFormat="1" ht="30" customHeight="1" spans="6:6">
      <c r="F34" s="23"/>
    </row>
    <row r="35" s="22" customFormat="1" ht="30" customHeight="1" spans="1:10">
      <c r="A35" s="18"/>
      <c r="B35" s="18"/>
      <c r="C35" s="18"/>
      <c r="D35" s="18"/>
      <c r="E35" s="18"/>
      <c r="F35" s="23"/>
      <c r="G35" s="18"/>
      <c r="H35" s="18"/>
      <c r="I35" s="18"/>
      <c r="J35" s="18"/>
    </row>
  </sheetData>
  <mergeCells count="9">
    <mergeCell ref="A1:B1"/>
    <mergeCell ref="A2:J2"/>
    <mergeCell ref="A3:J3"/>
    <mergeCell ref="A4:B4"/>
    <mergeCell ref="C4:D4"/>
    <mergeCell ref="F4:G4"/>
    <mergeCell ref="I4:J4"/>
    <mergeCell ref="A6:J6"/>
    <mergeCell ref="A16:E16"/>
  </mergeCells>
  <dataValidations count="1">
    <dataValidation allowBlank="1" showInputMessage="1" showErrorMessage="1" sqref="G11:G15"/>
  </dataValidations>
  <pageMargins left="0.75" right="0.75" top="1" bottom="1" header="0.5" footer="0.5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H10" sqref="H10"/>
    </sheetView>
  </sheetViews>
  <sheetFormatPr defaultColWidth="8.875" defaultRowHeight="13.5"/>
  <cols>
    <col min="1" max="1" width="11" customWidth="1"/>
    <col min="2" max="2" width="12.25" customWidth="1"/>
    <col min="3" max="14" width="7.75" customWidth="1"/>
  </cols>
  <sheetData>
    <row r="1" s="1" customFormat="1" ht="50.1" customHeight="1" spans="1:15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7" customHeight="1" spans="1:14">
      <c r="A2" s="4" t="s">
        <v>84</v>
      </c>
      <c r="B2" s="4"/>
      <c r="C2" s="5"/>
      <c r="D2" s="5"/>
      <c r="E2" s="5"/>
      <c r="F2" s="5"/>
      <c r="G2" s="5"/>
      <c r="I2" s="5"/>
      <c r="K2" s="12"/>
      <c r="M2" s="12" t="s">
        <v>85</v>
      </c>
      <c r="N2" s="12"/>
    </row>
    <row r="3" s="2" customFormat="1" ht="39.95" customHeight="1" spans="1:15">
      <c r="A3" s="6" t="s">
        <v>86</v>
      </c>
      <c r="B3" s="7" t="s">
        <v>87</v>
      </c>
      <c r="C3" s="8" t="s">
        <v>88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="2" customFormat="1" ht="39.95" customHeight="1" spans="1:15">
      <c r="A4" s="6"/>
      <c r="B4" s="7"/>
      <c r="C4" s="9" t="s">
        <v>89</v>
      </c>
      <c r="D4" s="9" t="s">
        <v>90</v>
      </c>
      <c r="E4" s="9" t="s">
        <v>91</v>
      </c>
      <c r="F4" s="9" t="s">
        <v>92</v>
      </c>
      <c r="G4" s="9" t="s">
        <v>93</v>
      </c>
      <c r="H4" s="9" t="s">
        <v>94</v>
      </c>
      <c r="I4" s="9" t="s">
        <v>95</v>
      </c>
      <c r="J4" s="9" t="s">
        <v>96</v>
      </c>
      <c r="K4" s="9" t="s">
        <v>97</v>
      </c>
      <c r="L4" s="9" t="s">
        <v>98</v>
      </c>
      <c r="M4" s="9" t="s">
        <v>99</v>
      </c>
      <c r="N4" s="9" t="s">
        <v>100</v>
      </c>
      <c r="O4" s="13" t="s">
        <v>101</v>
      </c>
    </row>
    <row r="5" s="2" customFormat="1" ht="39.95" customHeight="1" spans="1:15">
      <c r="A5" s="6" t="s">
        <v>73</v>
      </c>
      <c r="B5" s="7" t="s">
        <v>102</v>
      </c>
      <c r="C5" s="9"/>
      <c r="D5" s="9"/>
      <c r="E5" s="9"/>
      <c r="F5" s="9"/>
      <c r="G5" s="9"/>
      <c r="H5" s="9"/>
      <c r="I5" s="14">
        <v>15</v>
      </c>
      <c r="J5" s="9"/>
      <c r="K5" s="9"/>
      <c r="L5" s="9"/>
      <c r="M5" s="9"/>
      <c r="N5" s="9"/>
      <c r="O5" s="15"/>
    </row>
    <row r="6" ht="80.1" customHeight="1" spans="1:15">
      <c r="A6" s="6"/>
      <c r="B6" s="6" t="s">
        <v>103</v>
      </c>
      <c r="C6" s="10"/>
      <c r="D6" s="10"/>
      <c r="E6" s="10"/>
      <c r="F6" s="10"/>
      <c r="G6" s="10"/>
      <c r="H6" s="10"/>
      <c r="I6" s="16">
        <v>9</v>
      </c>
      <c r="J6" s="10"/>
      <c r="K6" s="10"/>
      <c r="L6" s="10"/>
      <c r="M6" s="10"/>
      <c r="N6" s="10"/>
      <c r="O6" s="15"/>
    </row>
    <row r="7" ht="47.1" customHeight="1" spans="1:15">
      <c r="A7" s="11" t="s">
        <v>104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12" spans="9:9">
      <c r="I12" s="17"/>
    </row>
  </sheetData>
  <mergeCells count="7">
    <mergeCell ref="A1:O1"/>
    <mergeCell ref="A2:B2"/>
    <mergeCell ref="C3:O3"/>
    <mergeCell ref="A7:O7"/>
    <mergeCell ref="A3:A4"/>
    <mergeCell ref="A5:A6"/>
    <mergeCell ref="B3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隆回县2024年中央补助支持城镇老旧小区改造计划项目台账</vt:lpstr>
      <vt:lpstr>重点民生基层表1</vt:lpstr>
      <vt:lpstr>重点民生基层表2</vt:lpstr>
      <vt:lpstr>重点民生任务分解表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永年 魏</dc:creator>
  <cp:lastModifiedBy>夜忙症</cp:lastModifiedBy>
  <dcterms:created xsi:type="dcterms:W3CDTF">2023-11-25T22:14:00Z</dcterms:created>
  <dcterms:modified xsi:type="dcterms:W3CDTF">2024-04-19T03:27:21Z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159E9765E0BC4F21B6C8CE3657953233_13</vt:lpwstr>
  </property>
  <property fmtid="{D5CDD505-2E9C-101B-9397-08002B2CF9AE}" pid="3" name="KSOProductBuildVer">
    <vt:lpwstr>2052-12.1.0.16417</vt:lpwstr>
  </property>
</Properties>
</file>