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975" firstSheet="24" activeTab="25"/>
  </bookViews>
  <sheets>
    <sheet name="隆回县2018年一般公共预算收入决算总表" sheetId="1" r:id="rId1"/>
    <sheet name="隆回县2018年一般公共预算收入决算明细表" sheetId="2" r:id="rId2"/>
    <sheet name="隆回县2018年一般公共预算支出决算总表" sheetId="3" r:id="rId3"/>
    <sheet name="隆回县2018年一般公共预算支出决算功能分类明细表" sheetId="4" r:id="rId4"/>
    <sheet name="隆回县本级2018年一般公共预算收入决算总表" sheetId="5" r:id="rId5"/>
    <sheet name="隆回县本级2018年一般公共预算收入决算明细表 " sheetId="6" r:id="rId6"/>
    <sheet name="隆回县本级2018年一般公共预算支出决算总表" sheetId="7" r:id="rId7"/>
    <sheet name="隆回县本级2018年一般公共预算支出决算功能分类明细表 " sheetId="8" r:id="rId8"/>
    <sheet name="隆回县本级2018年一般公共预算基本支出决算经济分类明细表" sheetId="9" r:id="rId9"/>
    <sheet name="隆回县2018年一般公共财政收支决算平衡表" sheetId="10" r:id="rId10"/>
    <sheet name="隆回县2018年一般公共税收返还和转移支付决算表" sheetId="11" r:id="rId11"/>
    <sheet name="隆回县2018年政府性基金收入决算表" sheetId="12" r:id="rId12"/>
    <sheet name="隆回县2018年政府性基金支出决算表" sheetId="13" r:id="rId13"/>
    <sheet name="隆回县本级2018年政府性基金收入决算表" sheetId="14" r:id="rId14"/>
    <sheet name="隆回县本级2018年政府性基金支出决算表 " sheetId="15" r:id="rId15"/>
    <sheet name="隆回县2018年政府性基金转移性收支决算表" sheetId="16" r:id="rId16"/>
    <sheet name="隆回县2018年社会保险基金收入决算表" sheetId="17" r:id="rId17"/>
    <sheet name="隆回县2018年社会保险基金支出决算表" sheetId="18" r:id="rId18"/>
    <sheet name="隆回县本级2018年社会保险基金收入决算表 " sheetId="19" r:id="rId19"/>
    <sheet name="隆回县本级2018年社会保险基金支出决算表 " sheetId="20" r:id="rId20"/>
    <sheet name="隆回县2018年国有资本经营收入决算表" sheetId="21" r:id="rId21"/>
    <sheet name="隆回县2018年国有资本经营支出决算表" sheetId="22" r:id="rId22"/>
    <sheet name="隆回县本级2018年国有资本经营收入决算表 " sheetId="23" r:id="rId23"/>
    <sheet name="隆回县本级2018年国有资本经营支出决算表 " sheetId="24" r:id="rId24"/>
    <sheet name="隆回县2018年政府一般债务限额和余额情况表 " sheetId="25" r:id="rId25"/>
    <sheet name="隆回县2018年政府专项债务限额和余额情况表" sheetId="26" r:id="rId26"/>
    <sheet name="隆回县2018年政府债务发行及还本付息情况表" sheetId="27" r:id="rId27"/>
    <sheet name="隆回县2018年重大投资安排情况表" sheetId="28" r:id="rId28"/>
    <sheet name="隆回县2018年部分专项资金绩效目标完成情况表" sheetId="29" r:id="rId29"/>
    <sheet name="隆回县2018年“三公”经费情况表" sheetId="30" r:id="rId30"/>
  </sheets>
  <externalReferences>
    <externalReference r:id="rId33"/>
  </externalReferences>
  <definedNames>
    <definedName name="_xlnm.Print_Titles" localSheetId="20">'隆回县2018年国有资本经营收入决算表'!$2:$3</definedName>
    <definedName name="_xlnm.Print_Titles" localSheetId="21">'隆回县2018年国有资本经营支出决算表'!$2:$3</definedName>
    <definedName name="_xlnm.Print_Titles" localSheetId="16">'隆回县2018年社会保险基金收入决算表'!$2:$2</definedName>
    <definedName name="_xlnm.Print_Titles" localSheetId="17">'隆回县2018年社会保险基金支出决算表'!$2:$2</definedName>
    <definedName name="_xlnm.Print_Titles" localSheetId="9">'隆回县2018年一般公共财政收支决算平衡表'!$1:$4</definedName>
    <definedName name="_xlnm.Print_Titles" localSheetId="10">'隆回县2018年一般公共税收返还和转移支付决算表'!$1:$4</definedName>
    <definedName name="_xlnm.Print_Titles" localSheetId="3">'隆回县2018年一般公共预算支出决算功能分类明细表'!$1:$4</definedName>
    <definedName name="_xlnm.Print_Titles" localSheetId="11">'隆回县2018年政府性基金收入决算表'!$1:$2</definedName>
    <definedName name="_xlnm.Print_Titles" localSheetId="12">'隆回县2018年政府性基金支出决算表'!$1:$4</definedName>
    <definedName name="_xlnm.Print_Titles" localSheetId="15">'隆回县2018年政府性基金转移性收支决算表'!$2:$3</definedName>
    <definedName name="_xlnm.Print_Titles" localSheetId="24">'隆回县2018年政府一般债务限额和余额情况表 '!$2:$3</definedName>
    <definedName name="_xlnm.Print_Titles" localSheetId="25">'隆回县2018年政府专项债务限额和余额情况表'!$2:$3</definedName>
    <definedName name="_xlnm.Print_Titles" localSheetId="22">'隆回县本级2018年国有资本经营收入决算表 '!$2:$3</definedName>
    <definedName name="_xlnm.Print_Titles" localSheetId="23">'隆回县本级2018年国有资本经营支出决算表 '!$2:$3</definedName>
    <definedName name="_xlnm.Print_Titles" localSheetId="18">'隆回县本级2018年社会保险基金收入决算表 '!$2:$2</definedName>
    <definedName name="_xlnm.Print_Titles" localSheetId="19">'隆回县本级2018年社会保险基金支出决算表 '!$2:$2</definedName>
    <definedName name="_xlnm.Print_Titles" localSheetId="8">'隆回县本级2018年一般公共预算基本支出决算经济分类明细表'!$1:$5</definedName>
    <definedName name="_xlnm.Print_Titles" localSheetId="7">'隆回县本级2018年一般公共预算支出决算功能分类明细表 '!$1:$4</definedName>
    <definedName name="_xlnm.Print_Titles" localSheetId="13">'隆回县本级2018年政府性基金收入决算表'!$1:$2</definedName>
    <definedName name="_xlnm.Print_Titles" localSheetId="14">'隆回县本级2018年政府性基金支出决算表 '!$1:$5</definedName>
  </definedNames>
  <calcPr fullCalcOnLoad="1"/>
</workbook>
</file>

<file path=xl/sharedStrings.xml><?xml version="1.0" encoding="utf-8"?>
<sst xmlns="http://schemas.openxmlformats.org/spreadsheetml/2006/main" count="1997" uniqueCount="1007">
  <si>
    <t>单位：万元</t>
  </si>
  <si>
    <r>
      <t>项</t>
    </r>
    <r>
      <rPr>
        <sz val="11"/>
        <rFont val="Times New Roman"/>
        <family val="1"/>
      </rPr>
      <t xml:space="preserve">          </t>
    </r>
    <r>
      <rPr>
        <sz val="11"/>
        <rFont val="宋体"/>
        <family val="0"/>
      </rPr>
      <t>目</t>
    </r>
  </si>
  <si>
    <t>项目名称</t>
  </si>
  <si>
    <t>单位：万元</t>
  </si>
  <si>
    <t xml:space="preserve">  土地出让价款收入</t>
  </si>
  <si>
    <t xml:space="preserve">  补缴的土地价款</t>
  </si>
  <si>
    <t xml:space="preserve">  划拨土地收入</t>
  </si>
  <si>
    <t xml:space="preserve">  其他土地出让收入</t>
  </si>
  <si>
    <t xml:space="preserve">  缴纳新增建设用地土地有偿使用费</t>
  </si>
  <si>
    <t>支出总计</t>
  </si>
  <si>
    <t>项        目</t>
  </si>
  <si>
    <t>合   计</t>
  </si>
  <si>
    <t>基本养老保险基金</t>
  </si>
  <si>
    <t>工伤保险基  金</t>
  </si>
  <si>
    <t>失业保险基  金</t>
  </si>
  <si>
    <t>生育保险基  金</t>
  </si>
  <si>
    <t>企业职工</t>
  </si>
  <si>
    <t>行政事业</t>
  </si>
  <si>
    <t>城乡居民</t>
  </si>
  <si>
    <t>一、上年结余</t>
  </si>
  <si>
    <t>二、收  入</t>
  </si>
  <si>
    <t xml:space="preserve">    1、保险费收入</t>
  </si>
  <si>
    <t xml:space="preserve">    2、利息收入</t>
  </si>
  <si>
    <t xml:space="preserve">    3、财政补贴收入</t>
  </si>
  <si>
    <t xml:space="preserve">      其中：县级财政补贴</t>
  </si>
  <si>
    <t xml:space="preserve">    4、其他收入</t>
  </si>
  <si>
    <t xml:space="preserve">    5、转移收入</t>
  </si>
  <si>
    <t xml:space="preserve">  （一）本年支出</t>
  </si>
  <si>
    <t xml:space="preserve">  （二）补助下级支出</t>
  </si>
  <si>
    <t xml:space="preserve">  （三）上解上级支出</t>
  </si>
  <si>
    <r>
      <t>项</t>
    </r>
    <r>
      <rPr>
        <sz val="12"/>
        <rFont val="Times New Roman"/>
        <family val="1"/>
      </rPr>
      <t xml:space="preserve">             </t>
    </r>
    <r>
      <rPr>
        <sz val="12"/>
        <rFont val="宋体"/>
        <family val="0"/>
      </rPr>
      <t>目</t>
    </r>
  </si>
  <si>
    <t xml:space="preserve"> 其中：国税</t>
  </si>
  <si>
    <t xml:space="preserve">      地税</t>
  </si>
  <si>
    <t>表一：</t>
  </si>
  <si>
    <t>一般公共服务支出</t>
  </si>
  <si>
    <t xml:space="preserve">  人大事务</t>
  </si>
  <si>
    <t xml:space="preserve">    行政运行</t>
  </si>
  <si>
    <t xml:space="preserve">    一般行政管理事务</t>
  </si>
  <si>
    <t xml:space="preserve">    人大会议</t>
  </si>
  <si>
    <t xml:space="preserve">    代表工作</t>
  </si>
  <si>
    <t xml:space="preserve">    其他人大事务支出</t>
  </si>
  <si>
    <t xml:space="preserve">  政协事务</t>
  </si>
  <si>
    <t xml:space="preserve">    政协会议</t>
  </si>
  <si>
    <t xml:space="preserve">    其他政协事务支出</t>
  </si>
  <si>
    <t xml:space="preserve">  政府办公厅(室)及相关机构事务</t>
  </si>
  <si>
    <t xml:space="preserve">    信访事务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</si>
  <si>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</si>
  <si>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</si>
  <si>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</si>
  <si>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</si>
  <si>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</si>
  <si>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专项普查活动</t>
  </si>
  <si>
    <t xml:space="preserve">    统计抽样调查</t>
  </si>
  <si>
    <t xml:space="preserve">    其他统计信息事务支出</t>
  </si>
  <si>
    <t xml:space="preserve">  财政事务</t>
  </si>
  <si>
    <t xml:space="preserve">    财政国库业务</t>
  </si>
  <si>
    <t xml:space="preserve">    其他财政事务支出</t>
  </si>
  <si>
    <t xml:space="preserve">  税收事务</t>
  </si>
  <si>
    <t xml:space="preserve">    其他税收事务支出</t>
  </si>
  <si>
    <t xml:space="preserve">  审计事务</t>
  </si>
  <si>
    <t xml:space="preserve">  人力资源事务</t>
  </si>
  <si>
    <t xml:space="preserve">    公务员招考</t>
  </si>
  <si>
    <t xml:space="preserve">    其他人力资源事务支出</t>
  </si>
  <si>
    <t xml:space="preserve">  纪检监察事务</t>
  </si>
  <si>
    <t xml:space="preserve">    其他纪检监察事务支出</t>
  </si>
  <si>
    <t xml:space="preserve">  商贸事务</t>
  </si>
  <si>
    <t xml:space="preserve">    招商引资</t>
  </si>
  <si>
    <t xml:space="preserve">    其他商贸事务支出</t>
  </si>
  <si>
    <t xml:space="preserve">  工商行政管理事务</t>
  </si>
  <si>
    <t xml:space="preserve">    工商行政管理专项</t>
  </si>
  <si>
    <t xml:space="preserve">    消费者权益保护</t>
  </si>
  <si>
    <t xml:space="preserve">    事业运行</t>
  </si>
  <si>
    <t xml:space="preserve">    其他工商行政管理事务支出</t>
  </si>
  <si>
    <t xml:space="preserve">  质量技术监督与检验检疫事务</t>
  </si>
  <si>
    <t xml:space="preserve">    质量技术监督行政执法及业务管理</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</si>
  <si>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</si>
  <si>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</si>
  <si>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</si>
  <si>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</si>
  <si>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</si>
  <si>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</si>
  <si>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</si>
  <si>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台湾事务</t>
  </si>
  <si>
    <t xml:space="preserve">    华侨事务</t>
  </si>
  <si>
    <t xml:space="preserve">    其他港澳台侨事务支出</t>
  </si>
  <si>
    <t xml:space="preserve">  档案事务</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</si>
  <si>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</si>
  <si>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</si>
  <si>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</si>
  <si>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</si>
  <si>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</si>
  <si>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</si>
  <si>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</si>
  <si>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</si>
  <si>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</si>
  <si>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</si>
  <si>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</si>
  <si>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</si>
  <si>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其他一般公共服务支出(款)</t>
  </si>
  <si>
    <t xml:space="preserve">    国家赔偿费用支出</t>
  </si>
  <si>
    <t xml:space="preserve">    其他一般公共服务支出(项)</t>
  </si>
  <si>
    <t>国防支出</t>
  </si>
  <si>
    <t xml:space="preserve">  国防动员</t>
  </si>
  <si>
    <t xml:space="preserve">    兵役征集</t>
  </si>
  <si>
    <t xml:space="preserve">    人民防空</t>
  </si>
  <si>
    <t>公共安全支出</t>
  </si>
  <si>
    <t xml:space="preserve">  武装警察</t>
  </si>
  <si>
    <t xml:space="preserve">    内卫</t>
  </si>
  <si>
    <t xml:space="preserve">    消防</t>
  </si>
  <si>
    <t xml:space="preserve">  公安</t>
  </si>
  <si>
    <t xml:space="preserve">    治安管理</t>
  </si>
  <si>
    <t xml:space="preserve">    出入境管理</t>
  </si>
  <si>
    <t xml:space="preserve">    禁毒管理</t>
  </si>
  <si>
    <t xml:space="preserve">    道路交通管理</t>
  </si>
  <si>
    <t xml:space="preserve">    网络侦控管理</t>
  </si>
  <si>
    <t xml:space="preserve">    居民身份证管理</t>
  </si>
  <si>
    <t xml:space="preserve">    拘押收教场所管理</t>
  </si>
  <si>
    <t xml:space="preserve">    信息化建设</t>
  </si>
  <si>
    <t xml:space="preserve">    其他公安支出</t>
  </si>
  <si>
    <t xml:space="preserve">  检察</t>
  </si>
  <si>
    <t xml:space="preserve">    其他检察支出</t>
  </si>
  <si>
    <t xml:space="preserve">  法院</t>
  </si>
  <si>
    <t xml:space="preserve">    案件执行</t>
  </si>
  <si>
    <t xml:space="preserve">    “两庭”建设</t>
  </si>
  <si>
    <t xml:space="preserve">  司法</t>
  </si>
  <si>
    <t xml:space="preserve">    法律援助</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</si>
  <si>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</si>
  <si>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</si>
  <si>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</si>
  <si>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</si>
  <si>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</si>
  <si>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</si>
  <si>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</si>
  <si>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</si>
  <si>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</si>
  <si>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</si>
  <si>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</si>
  <si>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</si>
  <si>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中专教育</t>
  </si>
  <si>
    <t xml:space="preserve">    职业高中教育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</si>
  <si>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</si>
  <si>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</si>
  <si>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</si>
  <si>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</si>
  <si>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</si>
  <si>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</si>
  <si>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农村中小学校舍建设</t>
  </si>
  <si>
    <t xml:space="preserve">    农村中小学教学设施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</si>
  <si>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</si>
  <si>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</si>
  <si>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</si>
  <si>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</si>
  <si>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</si>
  <si>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</si>
  <si>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科学技术普及</t>
  </si>
  <si>
    <t xml:space="preserve">    机构运行</t>
  </si>
  <si>
    <t xml:space="preserve">    科普活动</t>
  </si>
  <si>
    <t xml:space="preserve">    青少年科技活动</t>
  </si>
  <si>
    <t xml:space="preserve">    其他科学技术普及支出</t>
  </si>
  <si>
    <t xml:space="preserve">  科技重大项目</t>
  </si>
  <si>
    <t xml:space="preserve">    重点研发计划</t>
  </si>
  <si>
    <t xml:space="preserve">  其他科学技术支出(款)</t>
  </si>
  <si>
    <t xml:space="preserve">    其他科学技术支出(项)</t>
  </si>
  <si>
    <t>文化体育与传媒支出</t>
  </si>
  <si>
    <t xml:space="preserve">  文化</t>
  </si>
  <si>
    <t xml:space="preserve">    图书馆</t>
  </si>
  <si>
    <t xml:space="preserve">    艺术表演场所</t>
  </si>
  <si>
    <t xml:space="preserve">    群众文化</t>
  </si>
  <si>
    <t xml:space="preserve">    文化创作与保护</t>
  </si>
  <si>
    <t xml:space="preserve">    文化市场管理</t>
  </si>
  <si>
    <t xml:space="preserve">    其他文化支出</t>
  </si>
  <si>
    <t xml:space="preserve">  文物</t>
  </si>
  <si>
    <t xml:space="preserve">    文物保护</t>
  </si>
  <si>
    <t xml:space="preserve">    其他文物支出</t>
  </si>
  <si>
    <t xml:space="preserve">  体育</t>
  </si>
  <si>
    <t xml:space="preserve">    群众体育</t>
  </si>
  <si>
    <t xml:space="preserve">  新闻出版广播影视</t>
  </si>
  <si>
    <t xml:space="preserve">    广播</t>
  </si>
  <si>
    <t xml:space="preserve">    电视</t>
  </si>
  <si>
    <t xml:space="preserve">    电影</t>
  </si>
  <si>
    <t xml:space="preserve">    其他新闻出版广播影视支出</t>
  </si>
  <si>
    <t xml:space="preserve">  其他文化体育与传媒支出(款)</t>
  </si>
  <si>
    <t xml:space="preserve">    其他文化体育与传媒支出(项)</t>
  </si>
  <si>
    <t>社会保障和就业支出</t>
  </si>
  <si>
    <t xml:space="preserve">  人力资源和社会保障管理事务</t>
  </si>
  <si>
    <t xml:space="preserve">    劳动保障监察</t>
  </si>
  <si>
    <t xml:space="preserve">    社会保险业务管理事务</t>
  </si>
  <si>
    <t xml:space="preserve">    社会保险经办机构</t>
  </si>
  <si>
    <t xml:space="preserve">    劳动关系和维权</t>
  </si>
  <si>
    <t xml:space="preserve">    其他人力资源和社会保障管理事务支出</t>
  </si>
  <si>
    <t xml:space="preserve">  民政管理事务</t>
  </si>
  <si>
    <t xml:space="preserve">    行政区划和地名管理</t>
  </si>
  <si>
    <t xml:space="preserve">    其他民政管理事务支出</t>
  </si>
  <si>
    <t xml:space="preserve">    财政对城乡居民基本养老保险基金的补助</t>
  </si>
  <si>
    <t xml:space="preserve">  行政事业单位离退休</t>
  </si>
  <si>
    <t xml:space="preserve">    其他行政事业单位离退休支出</t>
  </si>
  <si>
    <t xml:space="preserve">  就业补助</t>
  </si>
  <si>
    <t xml:space="preserve">    就业创业服务补贴</t>
  </si>
  <si>
    <t xml:space="preserve">    职业培训补贴</t>
  </si>
  <si>
    <t xml:space="preserve">    社会保险补贴</t>
  </si>
  <si>
    <t xml:space="preserve">    公益性岗位补贴</t>
  </si>
  <si>
    <t xml:space="preserve">    其他就业补助支出</t>
  </si>
  <si>
    <t xml:space="preserve">  抚恤</t>
  </si>
  <si>
    <t xml:space="preserve">    死亡抚恤</t>
  </si>
  <si>
    <t xml:space="preserve">    伤残抚恤</t>
  </si>
  <si>
    <t xml:space="preserve">    在乡复员、退伍军人生活补助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</si>
  <si>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</si>
  <si>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</si>
  <si>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</si>
  <si>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</si>
  <si>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</si>
  <si>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</si>
  <si>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社会福利</t>
  </si>
  <si>
    <t xml:space="preserve">    儿童福利</t>
  </si>
  <si>
    <t xml:space="preserve">    老年福利</t>
  </si>
  <si>
    <t xml:space="preserve">    殡葬</t>
  </si>
  <si>
    <t xml:space="preserve">  残疾人事业</t>
  </si>
  <si>
    <t xml:space="preserve">    残疾人康复</t>
  </si>
  <si>
    <t xml:space="preserve">    残疾人就业和扶贫</t>
  </si>
  <si>
    <t xml:space="preserve">    其他残疾人事业支出</t>
  </si>
  <si>
    <t xml:space="preserve">  自然灾害生活救助</t>
  </si>
  <si>
    <t xml:space="preserve">  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</si>
  <si>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</si>
  <si>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</si>
  <si>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</si>
  <si>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</si>
  <si>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</si>
  <si>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</si>
  <si>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</si>
  <si>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</si>
  <si>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</si>
  <si>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</si>
  <si>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</si>
  <si>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</si>
  <si>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</si>
  <si>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</si>
  <si>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其他专科医院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</si>
  <si>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</si>
  <si>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</si>
  <si>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</si>
  <si>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</si>
  <si>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</si>
  <si>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</si>
  <si>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</si>
  <si>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</si>
  <si>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</si>
  <si>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</si>
  <si>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</si>
  <si>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行政单位医疗</t>
  </si>
  <si>
    <t xml:space="preserve">    事业单位医疗</t>
  </si>
  <si>
    <t xml:space="preserve">    优抚对象医疗补助</t>
  </si>
  <si>
    <t xml:space="preserve">    城乡医疗救助</t>
  </si>
  <si>
    <t xml:space="preserve">    疾病应急救助</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</si>
  <si>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</si>
  <si>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</si>
  <si>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</si>
  <si>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</si>
  <si>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</si>
  <si>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</si>
  <si>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</si>
  <si>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</si>
  <si>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</si>
  <si>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</si>
  <si>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</si>
  <si>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</si>
  <si>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</si>
  <si>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</si>
  <si>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</si>
  <si>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</si>
  <si>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</si>
  <si>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其他污染防治支出</t>
  </si>
  <si>
    <t xml:space="preserve">  天然林保护</t>
  </si>
  <si>
    <t xml:space="preserve">    森林管护</t>
  </si>
  <si>
    <t xml:space="preserve">  退耕还林</t>
  </si>
  <si>
    <t xml:space="preserve">    退耕现金</t>
  </si>
  <si>
    <t xml:space="preserve">    其他退耕还林支出</t>
  </si>
  <si>
    <t xml:space="preserve">  风沙荒漠治理</t>
  </si>
  <si>
    <t xml:space="preserve">    其他风沙荒漠治理支出</t>
  </si>
  <si>
    <t xml:space="preserve">  污染减排</t>
  </si>
  <si>
    <t xml:space="preserve">  能源管理事务</t>
  </si>
  <si>
    <t xml:space="preserve">    农村电网建设</t>
  </si>
  <si>
    <t>城乡社区支出</t>
  </si>
  <si>
    <t xml:space="preserve">  城乡社区管理事务</t>
  </si>
  <si>
    <t xml:space="preserve">    城管执法</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</si>
  <si>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</si>
  <si>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</si>
  <si>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</si>
  <si>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</si>
  <si>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</si>
  <si>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</si>
  <si>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</si>
  <si>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</si>
  <si>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</si>
  <si>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</si>
  <si>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</si>
  <si>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</si>
  <si>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</si>
  <si>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</si>
  <si>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</si>
  <si>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</si>
  <si>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</si>
  <si>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</si>
  <si>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</si>
  <si>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</si>
  <si>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防灾救灾</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</si>
  <si>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</si>
  <si>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</si>
  <si>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</si>
  <si>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</si>
  <si>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</si>
  <si>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</si>
  <si>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对高校毕业生到基层任职补助</t>
  </si>
  <si>
    <t xml:space="preserve">    其他农业支出</t>
  </si>
  <si>
    <t xml:space="preserve">  林业</t>
  </si>
  <si>
    <t xml:space="preserve">    森林培育</t>
  </si>
  <si>
    <t xml:space="preserve">    林业技术推广</t>
  </si>
  <si>
    <t xml:space="preserve">    森林资源管理</t>
  </si>
  <si>
    <t xml:space="preserve">    森林生态效益补偿</t>
  </si>
  <si>
    <t xml:space="preserve">    动植物保护</t>
  </si>
  <si>
    <t xml:space="preserve">    湿地保护</t>
  </si>
  <si>
    <t xml:space="preserve">    林业执法与监督</t>
  </si>
  <si>
    <t xml:space="preserve">    林业产业化</t>
  </si>
  <si>
    <t xml:space="preserve">    林业贷款贴息</t>
  </si>
  <si>
    <t xml:space="preserve">    林业防灾减灾</t>
  </si>
  <si>
    <t xml:space="preserve">    其他林业支出</t>
  </si>
  <si>
    <t xml:space="preserve">  水利</t>
  </si>
  <si>
    <t xml:space="preserve">    水利工程建设</t>
  </si>
  <si>
    <t xml:space="preserve">    水利工程运行与维护</t>
  </si>
  <si>
    <t xml:space="preserve">    水土保持</t>
  </si>
  <si>
    <t xml:space="preserve">    水文测报</t>
  </si>
  <si>
    <t xml:space="preserve">    防汛</t>
  </si>
  <si>
    <t xml:space="preserve">    农村人畜饮水</t>
  </si>
  <si>
    <t xml:space="preserve">    其他水利支出</t>
  </si>
  <si>
    <t xml:space="preserve">  扶贫</t>
  </si>
  <si>
    <t xml:space="preserve">    农村基础设施建设</t>
  </si>
  <si>
    <t xml:space="preserve">    生产发展</t>
  </si>
  <si>
    <t xml:space="preserve">    扶贫贷款奖补和贴息</t>
  </si>
  <si>
    <t xml:space="preserve">    扶贫事业机构</t>
  </si>
  <si>
    <t xml:space="preserve">    其他扶贫支出</t>
  </si>
  <si>
    <t xml:space="preserve">  农业综合开发</t>
  </si>
  <si>
    <t xml:space="preserve">    土地治理</t>
  </si>
  <si>
    <t xml:space="preserve">    产业化经营</t>
  </si>
  <si>
    <t xml:space="preserve">    其他农业综合开发支出</t>
  </si>
  <si>
    <t xml:space="preserve">  农村综合改革</t>
  </si>
  <si>
    <t xml:space="preserve">    对村级一事一议的补助</t>
  </si>
  <si>
    <t xml:space="preserve">    对村民委员会和村党支部的补助</t>
  </si>
  <si>
    <t xml:space="preserve">    对村集体经济组织的补助</t>
  </si>
  <si>
    <t xml:space="preserve">  普惠金融发展支出</t>
  </si>
  <si>
    <t xml:space="preserve">    涉农贷款增量奖励</t>
  </si>
  <si>
    <t xml:space="preserve">    农业保险保费补贴</t>
  </si>
  <si>
    <t xml:space="preserve">    其他普惠金融发展支出</t>
  </si>
  <si>
    <t xml:space="preserve">  目标价格补贴</t>
  </si>
  <si>
    <t xml:space="preserve">  其他农林水支出(款)</t>
  </si>
  <si>
    <t xml:space="preserve">    其他农林水支出(项)</t>
  </si>
  <si>
    <t>交通运输支出</t>
  </si>
  <si>
    <t xml:space="preserve">  公路水路运输</t>
  </si>
  <si>
    <t xml:space="preserve">    公路养护</t>
  </si>
  <si>
    <t xml:space="preserve">    公路和运输安全</t>
  </si>
  <si>
    <t xml:space="preserve">    公路运输管理</t>
  </si>
  <si>
    <t xml:space="preserve">    海事管理</t>
  </si>
  <si>
    <t xml:space="preserve">    取消政府还贷二级公路收费专项支出</t>
  </si>
  <si>
    <t xml:space="preserve">    其他公路水路运输支出</t>
  </si>
  <si>
    <t xml:space="preserve">  成品油价格改革对交通运输的补贴</t>
  </si>
  <si>
    <t xml:space="preserve">    对城市公交的补贴</t>
  </si>
  <si>
    <t xml:space="preserve">    对农村道路客运的补贴</t>
  </si>
  <si>
    <t xml:space="preserve">    对出租车的补贴</t>
  </si>
  <si>
    <t>资源勘探信息等支出</t>
  </si>
  <si>
    <t xml:space="preserve">  资源勘探开发</t>
  </si>
  <si>
    <t xml:space="preserve">    其他资源勘探业支出</t>
  </si>
  <si>
    <t xml:space="preserve">  制造业</t>
  </si>
  <si>
    <t xml:space="preserve">    其他制造业支出</t>
  </si>
  <si>
    <t xml:space="preserve">  工业和信息产业监管</t>
  </si>
  <si>
    <t xml:space="preserve">    工业和信息产业支持</t>
  </si>
  <si>
    <t xml:space="preserve">    其他工业和信息产业监管支出</t>
  </si>
  <si>
    <t xml:space="preserve">  安全生产监管</t>
  </si>
  <si>
    <t xml:space="preserve">    其他安全生产监管支出</t>
  </si>
  <si>
    <t xml:space="preserve">  支持中小企业发展和管理支出</t>
  </si>
  <si>
    <t xml:space="preserve">    中小企业发展专项</t>
  </si>
  <si>
    <t xml:space="preserve">    其他支持中小企业发展和管理支出</t>
  </si>
  <si>
    <t xml:space="preserve">  其他资源勘探信息等支出(款)</t>
  </si>
  <si>
    <t xml:space="preserve">    技术改造支出</t>
  </si>
  <si>
    <t xml:space="preserve">    其他资源勘探信息等支出(项)</t>
  </si>
  <si>
    <t>商业服务业等支出</t>
  </si>
  <si>
    <t xml:space="preserve">  商业流通事务</t>
  </si>
  <si>
    <t xml:space="preserve">    其他商业流通事务支出</t>
  </si>
  <si>
    <t xml:space="preserve">  旅游业管理与服务支出</t>
  </si>
  <si>
    <t xml:space="preserve">    其他旅游业管理与服务支出</t>
  </si>
  <si>
    <t xml:space="preserve">  涉外发展服务支出</t>
  </si>
  <si>
    <t xml:space="preserve">    其他涉外发展服务支出</t>
  </si>
  <si>
    <t>金融支出</t>
  </si>
  <si>
    <t xml:space="preserve">  其他金融支出(款)</t>
  </si>
  <si>
    <t xml:space="preserve">    其他金融支出(项)</t>
  </si>
  <si>
    <t>国土海洋气象等支出</t>
  </si>
  <si>
    <t xml:space="preserve">  国土资源事务</t>
  </si>
  <si>
    <t xml:space="preserve">    国土资源规划及管理</t>
  </si>
  <si>
    <t xml:space="preserve">    土地资源利用与保护</t>
  </si>
  <si>
    <t xml:space="preserve">    国土整治</t>
  </si>
  <si>
    <t xml:space="preserve">    地质灾害防治</t>
  </si>
  <si>
    <t xml:space="preserve">    其他国土资源事务支出</t>
  </si>
  <si>
    <t xml:space="preserve">  气象事务</t>
  </si>
  <si>
    <t xml:space="preserve">    气象装备保障维护</t>
  </si>
  <si>
    <t xml:space="preserve">    其他气象事务支出</t>
  </si>
  <si>
    <t>住房保障支出</t>
  </si>
  <si>
    <t xml:space="preserve">  保障性安居工程支出</t>
  </si>
  <si>
    <t xml:space="preserve">    棚户区改造</t>
  </si>
  <si>
    <t xml:space="preserve">    农村危房改造</t>
  </si>
  <si>
    <t xml:space="preserve">    其他保障性安居工程支出</t>
  </si>
  <si>
    <t>粮油物资储备支出</t>
  </si>
  <si>
    <t xml:space="preserve">  粮油事务</t>
  </si>
  <si>
    <t xml:space="preserve">    其他粮油事务支出</t>
  </si>
  <si>
    <t xml:space="preserve">  物资事务</t>
  </si>
  <si>
    <t xml:space="preserve">    仓库建设</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</si>
  <si>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</si>
  <si>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</si>
  <si>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</si>
  <si>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</si>
  <si>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</si>
  <si>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</si>
  <si>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机关服务</t>
  </si>
  <si>
    <t xml:space="preserve">    引进人才费用</t>
  </si>
  <si>
    <t xml:space="preserve">    基层政权和社区建设</t>
  </si>
  <si>
    <t xml:space="preserve">    义务兵优待</t>
  </si>
  <si>
    <t xml:space="preserve">    中央自然灾害生活补助</t>
  </si>
  <si>
    <t xml:space="preserve">    自然灾害灾后重建补助</t>
  </si>
  <si>
    <t xml:space="preserve">  其他生活救助</t>
  </si>
  <si>
    <t xml:space="preserve">    其他农村生活救助</t>
  </si>
  <si>
    <t xml:space="preserve">  自然生态保护</t>
  </si>
  <si>
    <t xml:space="preserve">    农村环境保护</t>
  </si>
  <si>
    <t xml:space="preserve">  可再生能源(款)</t>
  </si>
  <si>
    <t xml:space="preserve">    可再生能源(项)</t>
  </si>
  <si>
    <t xml:space="preserve">    农村道路建设</t>
  </si>
  <si>
    <t xml:space="preserve">    农田水利</t>
  </si>
  <si>
    <t xml:space="preserve">  车辆购置税支出</t>
  </si>
  <si>
    <t xml:space="preserve">    车辆购置税用于农村公路建设支出</t>
  </si>
  <si>
    <t xml:space="preserve">    安全监管监察专项</t>
  </si>
  <si>
    <r>
      <rPr>
        <sz val="10"/>
        <rFont val="宋体"/>
        <family val="0"/>
      </rPr>
      <t>收</t>
    </r>
    <r>
      <rPr>
        <sz val="10"/>
        <rFont val="Times New Roman"/>
        <family val="1"/>
      </rPr>
      <t xml:space="preserve">  </t>
    </r>
    <r>
      <rPr>
        <sz val="10"/>
        <rFont val="宋体"/>
        <family val="0"/>
      </rPr>
      <t>入</t>
    </r>
  </si>
  <si>
    <r>
      <rPr>
        <sz val="10"/>
        <rFont val="宋体"/>
        <family val="0"/>
      </rPr>
      <t>金额</t>
    </r>
  </si>
  <si>
    <t>一、利润收入</t>
  </si>
  <si>
    <r>
      <t xml:space="preserve">         </t>
    </r>
    <r>
      <rPr>
        <sz val="10"/>
        <rFont val="宋体"/>
        <family val="0"/>
      </rPr>
      <t>有色冶金采掘企业利润收入</t>
    </r>
  </si>
  <si>
    <t xml:space="preserve">    投资服务企业利润收入</t>
  </si>
  <si>
    <t>二、股利、利息收入</t>
  </si>
  <si>
    <t xml:space="preserve">    金融企业股利、股息收入</t>
  </si>
  <si>
    <t>三、产权转让收入</t>
  </si>
  <si>
    <t>四、清算收入</t>
  </si>
  <si>
    <r>
      <rPr>
        <sz val="10"/>
        <rFont val="宋体"/>
        <family val="0"/>
      </rPr>
      <t>本年收入合计</t>
    </r>
  </si>
  <si>
    <r>
      <rPr>
        <sz val="10"/>
        <rFont val="宋体"/>
        <family val="0"/>
      </rPr>
      <t>本年支出合计</t>
    </r>
  </si>
  <si>
    <r>
      <rPr>
        <b/>
        <sz val="10"/>
        <rFont val="宋体"/>
        <family val="0"/>
      </rPr>
      <t>收入总计</t>
    </r>
  </si>
  <si>
    <r>
      <rPr>
        <b/>
        <sz val="10"/>
        <rFont val="宋体"/>
        <family val="0"/>
      </rPr>
      <t>支出总计</t>
    </r>
  </si>
  <si>
    <r>
      <rPr>
        <sz val="10"/>
        <rFont val="宋体"/>
        <family val="0"/>
      </rPr>
      <t>单位：万元</t>
    </r>
  </si>
  <si>
    <r>
      <rPr>
        <sz val="10"/>
        <rFont val="宋体"/>
        <family val="0"/>
      </rPr>
      <t>金额</t>
    </r>
  </si>
  <si>
    <r>
      <rPr>
        <sz val="10"/>
        <rFont val="宋体"/>
        <family val="0"/>
      </rPr>
      <t>支</t>
    </r>
    <r>
      <rPr>
        <sz val="10"/>
        <rFont val="Times New Roman"/>
        <family val="1"/>
      </rPr>
      <t xml:space="preserve">  </t>
    </r>
    <r>
      <rPr>
        <sz val="10"/>
        <rFont val="宋体"/>
        <family val="0"/>
      </rPr>
      <t>出</t>
    </r>
  </si>
  <si>
    <t>一、解决历史遗留问题及改革成本支出</t>
  </si>
  <si>
    <t>二、国有企业资本金注入</t>
  </si>
  <si>
    <t xml:space="preserve">     公益性设施投资支出</t>
  </si>
  <si>
    <t xml:space="preserve">     支持科技进步支出</t>
  </si>
  <si>
    <t>三、国有企业政策性补贴</t>
  </si>
  <si>
    <t>四、金融国有资本经营预算支出</t>
  </si>
  <si>
    <t>五、其他国有资本经营预算支出</t>
  </si>
  <si>
    <r>
      <t xml:space="preserve">    </t>
    </r>
    <r>
      <rPr>
        <sz val="10"/>
        <rFont val="宋体"/>
        <family val="0"/>
      </rPr>
      <t>调出资金</t>
    </r>
  </si>
  <si>
    <t>项目</t>
  </si>
  <si>
    <t>隆回县</t>
  </si>
  <si>
    <t>单位：万元</t>
  </si>
  <si>
    <t>单位:万元</t>
  </si>
  <si>
    <t>预算科目</t>
  </si>
  <si>
    <t>金额</t>
  </si>
  <si>
    <t>一、本年收入</t>
  </si>
  <si>
    <t>二、上级补助收入</t>
  </si>
  <si>
    <t>（一）返还性收入</t>
  </si>
  <si>
    <t>1、增值税和消费税税收返还收入</t>
  </si>
  <si>
    <t>2、所得税基数返还收入</t>
  </si>
  <si>
    <t>3、成品油价格和税费改革税收返还收入</t>
  </si>
  <si>
    <t>（二）一般性转移支付收入</t>
  </si>
  <si>
    <t>1、体制补助收入</t>
  </si>
  <si>
    <t>2、均衡性转移支付收入</t>
  </si>
  <si>
    <t>（三）专项转移支付收入</t>
  </si>
  <si>
    <t>三、接受其他地区援助收入</t>
  </si>
  <si>
    <t>四、债务收入</t>
  </si>
  <si>
    <t>五、债务转贷收入</t>
  </si>
  <si>
    <t>（一）政府性基金调入</t>
  </si>
  <si>
    <t>（二）国有资本经营预算调入</t>
  </si>
  <si>
    <t>（三）财政专户管理资金调入</t>
  </si>
  <si>
    <t>（四）其他调入</t>
  </si>
  <si>
    <t>收入总计</t>
  </si>
  <si>
    <t>一、本年支出</t>
  </si>
  <si>
    <t>二、上解上级支出</t>
  </si>
  <si>
    <t>（一）体制上解支出</t>
  </si>
  <si>
    <t>（二）出口退税专项上解支出</t>
  </si>
  <si>
    <t>（三）成品油价格和税费改革专项上解支出</t>
  </si>
  <si>
    <t>（四）专项上解支出</t>
  </si>
  <si>
    <t>三、援助其他地区支出</t>
  </si>
  <si>
    <t>四、债务还本支出</t>
  </si>
  <si>
    <t>年终滚存结余</t>
  </si>
  <si>
    <t>六、安排预算稳定调节基金</t>
  </si>
  <si>
    <t>七、调出资金</t>
  </si>
  <si>
    <t>净结余</t>
  </si>
  <si>
    <t>金额</t>
  </si>
  <si>
    <t>政府性基金收入</t>
  </si>
  <si>
    <t>国有土地使用权出让收入</t>
  </si>
  <si>
    <t>农业土地开发资金收入</t>
  </si>
  <si>
    <t>城市基础设施配套费收入</t>
  </si>
  <si>
    <t>污水处理费收入</t>
  </si>
  <si>
    <t>单位:万元</t>
  </si>
  <si>
    <t>科目名称</t>
  </si>
  <si>
    <t xml:space="preserve">  国家电影事业发展专项资金及对应专项债务收入安排的支出</t>
  </si>
  <si>
    <t xml:space="preserve">  小型水库移民扶助基金及对应专项债务收入安排的支出</t>
  </si>
  <si>
    <t xml:space="preserve">  国有土地使用权出让收入及对应专项债务收入安排的支出</t>
  </si>
  <si>
    <t xml:space="preserve">  农业土地开发资金及对应专项债务收入安排的支出</t>
  </si>
  <si>
    <t xml:space="preserve">  城市基础设施配套费及对应专项债务收入安排的支出</t>
  </si>
  <si>
    <t xml:space="preserve">  污水处理费及对应专项债务收入安排的支出</t>
  </si>
  <si>
    <t xml:space="preserve">  大中型水库库区基金及对应专项债务收入安排的支出</t>
  </si>
  <si>
    <t>其他支出</t>
  </si>
  <si>
    <t xml:space="preserve">  彩票公益金及对应专项债务收入安排的支出</t>
  </si>
  <si>
    <t xml:space="preserve">  其他政府性基金及对应专项债务收入安排的支出</t>
  </si>
  <si>
    <t>决算数</t>
  </si>
  <si>
    <t>(一)本年收入</t>
  </si>
  <si>
    <t xml:space="preserve">  （二）上级补助收入</t>
  </si>
  <si>
    <t xml:space="preserve">  （三）下级上解收入</t>
  </si>
  <si>
    <t xml:space="preserve">   1、社保待遇支出</t>
  </si>
  <si>
    <t xml:space="preserve">   2、其他支出</t>
  </si>
  <si>
    <t xml:space="preserve">   3、转移支出</t>
  </si>
  <si>
    <t xml:space="preserve">    说明：转移收入和支出是指企业职工基本养老保险和职工基本医疗保险跨统筹地区流动而划入或转出的基本养老保险基金和医疗保险个人账户基金，以及领取失业保险待遇人员跨地区统筹转移而划入或转出的失业保险基金。以及领取失业保险待遇人员跨统筹地区转移而划入或转出的失业保险基金。 </t>
  </si>
  <si>
    <t>附件十:</t>
  </si>
  <si>
    <t>附件十一:</t>
  </si>
  <si>
    <t>附件十二:</t>
  </si>
  <si>
    <t>附件十四:</t>
  </si>
  <si>
    <t>表二：</t>
  </si>
  <si>
    <t xml:space="preserve">  返还性收入</t>
  </si>
  <si>
    <t xml:space="preserve">  一般性转移支付收入</t>
  </si>
  <si>
    <t xml:space="preserve">  专项转移支付收入</t>
  </si>
  <si>
    <t>收  入  总  计</t>
  </si>
  <si>
    <t>项目</t>
  </si>
  <si>
    <t>决算数为预算数的%</t>
  </si>
  <si>
    <t>决算数为上年 决算数的％</t>
  </si>
  <si>
    <t>一般公共预算收入地方合计</t>
  </si>
  <si>
    <t>一、税收收入</t>
  </si>
  <si>
    <t>二、非税收入</t>
  </si>
  <si>
    <r>
      <t xml:space="preserve"> </t>
    </r>
    <r>
      <rPr>
        <sz val="12"/>
        <rFont val="宋体"/>
        <family val="0"/>
      </rPr>
      <t>增值税</t>
    </r>
  </si>
  <si>
    <r>
      <t xml:space="preserve"> </t>
    </r>
    <r>
      <rPr>
        <sz val="12"/>
        <rFont val="宋体"/>
        <family val="0"/>
      </rPr>
      <t>营业税</t>
    </r>
  </si>
  <si>
    <t>个人所得税</t>
  </si>
  <si>
    <t>城建税</t>
  </si>
  <si>
    <t>土地使用税</t>
  </si>
  <si>
    <t>土地增值税</t>
  </si>
  <si>
    <r>
      <t xml:space="preserve"> </t>
    </r>
    <r>
      <rPr>
        <sz val="12"/>
        <rFont val="宋体"/>
        <family val="0"/>
      </rPr>
      <t>资源税</t>
    </r>
  </si>
  <si>
    <t>车船税</t>
  </si>
  <si>
    <t>印花税</t>
  </si>
  <si>
    <t>房产税</t>
  </si>
  <si>
    <t>企业所得税</t>
  </si>
  <si>
    <r>
      <t xml:space="preserve"> </t>
    </r>
    <r>
      <rPr>
        <sz val="12"/>
        <rFont val="宋体"/>
        <family val="0"/>
      </rPr>
      <t>耕地占用税</t>
    </r>
  </si>
  <si>
    <t>契税</t>
  </si>
  <si>
    <t>烟叶税</t>
  </si>
  <si>
    <t>专项收入</t>
  </si>
  <si>
    <t>行政性收费</t>
  </si>
  <si>
    <t>罚没收入</t>
  </si>
  <si>
    <t>国有资产使用收入</t>
  </si>
  <si>
    <t>其他收入</t>
  </si>
  <si>
    <t>附表三：</t>
  </si>
  <si>
    <t xml:space="preserve">  体制上解支出</t>
  </si>
  <si>
    <t xml:space="preserve">  专项上解支出</t>
  </si>
  <si>
    <t>一、一般公共预算收入</t>
  </si>
  <si>
    <t>二、上级补助收入</t>
  </si>
  <si>
    <t>三、上年结余</t>
  </si>
  <si>
    <t xml:space="preserve">四、调入资金   </t>
  </si>
  <si>
    <t>五、债务转贷收入</t>
  </si>
  <si>
    <t>六、调入预算稳定调节基金</t>
  </si>
  <si>
    <t>一、一般公共预算支出</t>
  </si>
  <si>
    <t>二、上解上级支出</t>
  </si>
  <si>
    <t>三、债务还本支出</t>
  </si>
  <si>
    <t>四、年终结余</t>
  </si>
  <si>
    <t>支  出  总  计</t>
  </si>
  <si>
    <t>附表四:</t>
  </si>
  <si>
    <t xml:space="preserve">    军队转业干部安置</t>
  </si>
  <si>
    <t xml:space="preserve">  知识产权事务</t>
  </si>
  <si>
    <t xml:space="preserve">    国家知识产权战略</t>
  </si>
  <si>
    <t xml:space="preserve">    其他档案事务支出</t>
  </si>
  <si>
    <t xml:space="preserve">    民兵</t>
  </si>
  <si>
    <t xml:space="preserve">    刑事侦查</t>
  </si>
  <si>
    <t xml:space="preserve">    “两房”建设</t>
  </si>
  <si>
    <t xml:space="preserve">    其他法院支出</t>
  </si>
  <si>
    <t xml:space="preserve">    普法宣传</t>
  </si>
  <si>
    <t xml:space="preserve">    社区矫正</t>
  </si>
  <si>
    <t xml:space="preserve">    其他司法支出</t>
  </si>
  <si>
    <t xml:space="preserve">    中等职业学校教学设施</t>
  </si>
  <si>
    <t xml:space="preserve">  技术研究与开发</t>
  </si>
  <si>
    <t xml:space="preserve">    应用技术研究与开发</t>
  </si>
  <si>
    <t xml:space="preserve">    科技成果转化与扩散</t>
  </si>
  <si>
    <t xml:space="preserve">  社会科学</t>
  </si>
  <si>
    <t xml:space="preserve">    其他社会科学支出</t>
  </si>
  <si>
    <t xml:space="preserve">    体育竞赛</t>
  </si>
  <si>
    <t xml:space="preserve">    其他体育支出</t>
  </si>
  <si>
    <t xml:space="preserve">    综合业务管理</t>
  </si>
  <si>
    <t xml:space="preserve">    对机关事业单位基本养老保险基金的补助</t>
  </si>
  <si>
    <t xml:space="preserve">    优抚事业单位支出</t>
  </si>
  <si>
    <t xml:space="preserve">    残疾人生活和护理补贴</t>
  </si>
  <si>
    <t xml:space="preserve">  特困人员救助供养</t>
  </si>
  <si>
    <t xml:space="preserve">    城市特困人员救助供养支出</t>
  </si>
  <si>
    <t xml:space="preserve">    农村特困人员救助供养支出</t>
  </si>
  <si>
    <t xml:space="preserve">  财政对基本养老保险基金的补助</t>
  </si>
  <si>
    <t xml:space="preserve">    财政对企业职工基本养老保险基金的补助</t>
  </si>
  <si>
    <t xml:space="preserve">  财政对其他社会保险基金的补助</t>
  </si>
  <si>
    <t xml:space="preserve">    财政对工伤保险基金的补助</t>
  </si>
  <si>
    <t xml:space="preserve">    处理医疗欠费</t>
  </si>
  <si>
    <t xml:space="preserve">  行政事业单位医疗</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</si>
  <si>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</si>
  <si>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</si>
  <si>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</si>
  <si>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</si>
  <si>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医疗救助</t>
  </si>
  <si>
    <t xml:space="preserve">  优抚对象医疗</t>
  </si>
  <si>
    <t xml:space="preserve">    大气</t>
  </si>
  <si>
    <t xml:space="preserve">    其他自然生态保护支出</t>
  </si>
  <si>
    <t xml:space="preserve">    其他污染减排支出</t>
  </si>
  <si>
    <t xml:space="preserve">  其他节能环保支出(款)</t>
  </si>
  <si>
    <t xml:space="preserve">    其他节能环保支出(项)</t>
  </si>
  <si>
    <t xml:space="preserve">    对外交流与合作</t>
  </si>
  <si>
    <t xml:space="preserve">    林业自然保护区</t>
  </si>
  <si>
    <t xml:space="preserve">    林业工程与项目管理</t>
  </si>
  <si>
    <t xml:space="preserve">    水利执法监督</t>
  </si>
  <si>
    <t xml:space="preserve">    水资源节约管理与保护</t>
  </si>
  <si>
    <t xml:space="preserve">    创业担保贷款贴息</t>
  </si>
  <si>
    <t xml:space="preserve">    其他目标价格补贴</t>
  </si>
  <si>
    <t xml:space="preserve">    公路建设</t>
  </si>
  <si>
    <t xml:space="preserve">    成品油价格改革补贴其他支出</t>
  </si>
  <si>
    <t xml:space="preserve">  建筑业</t>
  </si>
  <si>
    <t xml:space="preserve">    公共租赁住房</t>
  </si>
  <si>
    <t xml:space="preserve">    粮食风险基金</t>
  </si>
  <si>
    <t xml:space="preserve">    体育交流与合作</t>
  </si>
  <si>
    <t>一般公共预算支出合计</t>
  </si>
  <si>
    <t>2017年决算数</t>
  </si>
  <si>
    <t>决算数为上年决算数的%</t>
  </si>
  <si>
    <t>关于全县一般公共预算支出决算情况的说明</t>
  </si>
  <si>
    <t>表五：</t>
  </si>
  <si>
    <t>表六：</t>
  </si>
  <si>
    <t>决算数</t>
  </si>
  <si>
    <t>附表七：</t>
  </si>
  <si>
    <t>关于县本级一般公共预算支出决算情况的说明</t>
  </si>
  <si>
    <t>附表八:</t>
  </si>
  <si>
    <t>附表九:</t>
  </si>
  <si>
    <t xml:space="preserve">  其他工资福利支出</t>
  </si>
  <si>
    <t xml:space="preserve">  维修(护)费</t>
  </si>
  <si>
    <t xml:space="preserve">  会议费</t>
  </si>
  <si>
    <t xml:space="preserve">  培训费</t>
  </si>
  <si>
    <t xml:space="preserve">  公务接待费</t>
  </si>
  <si>
    <t xml:space="preserve">  委托业务费</t>
  </si>
  <si>
    <t xml:space="preserve">  公务用车运行维护费</t>
  </si>
  <si>
    <t xml:space="preserve">  其他商品和服务支出</t>
  </si>
  <si>
    <t>对个人和家庭的补助</t>
  </si>
  <si>
    <t xml:space="preserve">  助学金</t>
  </si>
  <si>
    <t xml:space="preserve">  住房公积金</t>
  </si>
  <si>
    <t xml:space="preserve">  国内债务付息</t>
  </si>
  <si>
    <t xml:space="preserve">  国外债务付息</t>
  </si>
  <si>
    <t>债务还本支出</t>
  </si>
  <si>
    <t xml:space="preserve">  房屋建筑物购建</t>
  </si>
  <si>
    <t xml:space="preserve">  基础设施建设</t>
  </si>
  <si>
    <t xml:space="preserve">  大型修缮</t>
  </si>
  <si>
    <t xml:space="preserve">  公务用车购置</t>
  </si>
  <si>
    <t xml:space="preserve">  其他资本性支出</t>
  </si>
  <si>
    <t xml:space="preserve">  补充全国社会保障基金</t>
  </si>
  <si>
    <t xml:space="preserve">  对社会保险基金补助</t>
  </si>
  <si>
    <t xml:space="preserve">  赠与</t>
  </si>
  <si>
    <t xml:space="preserve">  其他支出</t>
  </si>
  <si>
    <t>一般公共预算支出</t>
  </si>
  <si>
    <t>4、增值税“五五分享”税收返还收入</t>
  </si>
  <si>
    <t>5、其他税收返还</t>
  </si>
  <si>
    <t>3、县级基本财力保障机制奖补资金收入</t>
  </si>
  <si>
    <t>4、结算补助收入</t>
  </si>
  <si>
    <t>5、资源枯竭型城市转移支付补助收入</t>
  </si>
  <si>
    <t>6、企业事业单位划转补助收入</t>
  </si>
  <si>
    <t>7、成品油价格和税费改革转移支付补助收入</t>
  </si>
  <si>
    <t>8、基层公检法司转移支付收入</t>
  </si>
  <si>
    <t>11、城乡居民医疗保险转移支付收入</t>
  </si>
  <si>
    <t>12、农村综合改革转移支付收入</t>
  </si>
  <si>
    <t>13、产粮（油）大县奖励资金收入</t>
  </si>
  <si>
    <t>14、重点生态功能区转移支付收入</t>
  </si>
  <si>
    <t>15、革命老区转移支付收入</t>
  </si>
  <si>
    <t>16、民族地区转移支付收入</t>
  </si>
  <si>
    <t>17、贫困地区转移支付收入</t>
  </si>
  <si>
    <t>18、固定数额补助收入</t>
  </si>
  <si>
    <t>19、其他一般性转移支付收入</t>
  </si>
  <si>
    <t>（一）置换一般债券收入</t>
  </si>
  <si>
    <t>（二）新增一般债券收入</t>
  </si>
  <si>
    <t>六、待偿债置换一般债券上年结余</t>
  </si>
  <si>
    <t>七、上年结余</t>
  </si>
  <si>
    <t>八、调入预算稳定调节基金</t>
  </si>
  <si>
    <t>九、调入资金</t>
  </si>
  <si>
    <t>五、增设预算周转金</t>
  </si>
  <si>
    <t>减：结转下年支出</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</si>
  <si>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</si>
  <si>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</si>
  <si>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</si>
  <si>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</si>
  <si>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</si>
  <si>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</si>
  <si>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</si>
  <si>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</si>
  <si>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</si>
  <si>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</si>
  <si>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</si>
  <si>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</si>
  <si>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</si>
  <si>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</si>
  <si>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</si>
  <si>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</si>
  <si>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</si>
  <si>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</si>
  <si>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</si>
  <si>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</si>
  <si>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</si>
  <si>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</si>
  <si>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边疆地区转移支付收入</t>
  </si>
  <si>
    <t xml:space="preserve">    贫困地区转移支付收入</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</si>
  <si>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</si>
  <si>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</si>
  <si>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</si>
  <si>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</si>
  <si>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</si>
  <si>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</si>
  <si>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</si>
  <si>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</si>
  <si>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</si>
  <si>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</si>
  <si>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</si>
  <si>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</si>
  <si>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</si>
  <si>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</si>
  <si>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</si>
  <si>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</si>
  <si>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</si>
  <si>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</si>
  <si>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</si>
  <si>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</si>
  <si>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</si>
  <si>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国有土地收益基金收入</t>
  </si>
  <si>
    <t>附表十三:</t>
  </si>
  <si>
    <t xml:space="preserve">    资助城市影院</t>
  </si>
  <si>
    <t xml:space="preserve">    基础设施建设和经济发展</t>
  </si>
  <si>
    <t xml:space="preserve">    征地和拆迁补偿支出</t>
  </si>
  <si>
    <t xml:space="preserve">    城市建设支出</t>
  </si>
  <si>
    <t xml:space="preserve">    农村基础设施建设支出</t>
  </si>
  <si>
    <t xml:space="preserve">    土地出让业务支出</t>
  </si>
  <si>
    <t xml:space="preserve">    棚户区改造支出</t>
  </si>
  <si>
    <t xml:space="preserve">    其他国有土地使用权出让收入安排的支出</t>
  </si>
  <si>
    <t xml:space="preserve">    其他城市基础设施配套费安排的支出</t>
  </si>
  <si>
    <t xml:space="preserve">    用于社会福利的彩票公益金支出</t>
  </si>
  <si>
    <t xml:space="preserve">    用于体育事业的彩票公益金支出</t>
  </si>
  <si>
    <t xml:space="preserve">    用于教育事业的彩票公益金支出</t>
  </si>
  <si>
    <t>附表十五:</t>
  </si>
  <si>
    <t>附表十六：</t>
  </si>
  <si>
    <t>项目</t>
  </si>
  <si>
    <t>待偿债置换专项债券上年结余</t>
  </si>
  <si>
    <t xml:space="preserve">  一般公共预算调入</t>
  </si>
  <si>
    <t xml:space="preserve">  调入专项收入</t>
  </si>
  <si>
    <t>债务收入</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</si>
  <si>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</si>
  <si>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</si>
  <si>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</si>
  <si>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</si>
  <si>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</si>
  <si>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</si>
  <si>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待偿债置换专项债券结余</t>
  </si>
  <si>
    <t>收　　入　　总　　计　</t>
  </si>
  <si>
    <t>支　　出　　总　　计　</t>
  </si>
  <si>
    <t>附表十九:</t>
  </si>
  <si>
    <t>附表二十一:</t>
  </si>
  <si>
    <t>附表十七:</t>
  </si>
  <si>
    <t>城镇职工基本医疗保险基金</t>
  </si>
  <si>
    <t>城乡居民医疗保险基金</t>
  </si>
  <si>
    <t>社会保险基金收入总计：</t>
  </si>
  <si>
    <t>附表十八:</t>
  </si>
  <si>
    <t>一、支  出</t>
  </si>
  <si>
    <t>二、年末滚存结余</t>
  </si>
  <si>
    <t>社会保险基金支出总计：</t>
  </si>
  <si>
    <r>
      <t>隆回县201</t>
    </r>
    <r>
      <rPr>
        <sz val="24"/>
        <rFont val="黑体"/>
        <family val="3"/>
      </rPr>
      <t>8</t>
    </r>
    <r>
      <rPr>
        <sz val="24"/>
        <rFont val="黑体"/>
        <family val="3"/>
      </rPr>
      <t>年一般公共预算收入决算总表</t>
    </r>
  </si>
  <si>
    <t>环境保护税</t>
  </si>
  <si>
    <r>
      <t>2018</t>
    </r>
    <r>
      <rPr>
        <sz val="12"/>
        <rFont val="宋体"/>
        <family val="0"/>
      </rPr>
      <t>年决算数</t>
    </r>
  </si>
  <si>
    <r>
      <t>2018</t>
    </r>
    <r>
      <rPr>
        <sz val="12"/>
        <rFont val="宋体"/>
        <family val="0"/>
      </rPr>
      <t>年预算数</t>
    </r>
  </si>
  <si>
    <t>隆回县2018年一般公共预算收入决算明细表</t>
  </si>
  <si>
    <r>
      <t>隆回县201</t>
    </r>
    <r>
      <rPr>
        <sz val="24"/>
        <rFont val="宋体"/>
        <family val="0"/>
      </rPr>
      <t>8</t>
    </r>
    <r>
      <rPr>
        <sz val="24"/>
        <rFont val="宋体"/>
        <family val="0"/>
      </rPr>
      <t xml:space="preserve">年一般公共预算支出决算总表 </t>
    </r>
  </si>
  <si>
    <r>
      <t>201</t>
    </r>
    <r>
      <rPr>
        <b/>
        <sz val="12"/>
        <rFont val="宋体"/>
        <family val="0"/>
      </rPr>
      <t>8</t>
    </r>
    <r>
      <rPr>
        <b/>
        <sz val="12"/>
        <rFont val="宋体"/>
        <family val="0"/>
      </rPr>
      <t>年决算数</t>
    </r>
  </si>
  <si>
    <r>
      <t xml:space="preserve"> </t>
    </r>
    <r>
      <rPr>
        <sz val="12"/>
        <rFont val="宋体"/>
        <family val="0"/>
      </rPr>
      <t xml:space="preserve">   </t>
    </r>
    <r>
      <rPr>
        <sz val="12"/>
        <rFont val="宋体"/>
        <family val="0"/>
      </rPr>
      <t>经济体制改革研究</t>
    </r>
  </si>
  <si>
    <r>
      <t xml:space="preserve"> </t>
    </r>
    <r>
      <rPr>
        <sz val="12"/>
        <rFont val="宋体"/>
        <family val="0"/>
      </rPr>
      <t xml:space="preserve">   </t>
    </r>
    <r>
      <rPr>
        <sz val="12"/>
        <rFont val="宋体"/>
        <family val="0"/>
      </rPr>
      <t>其他审计事务支出</t>
    </r>
  </si>
  <si>
    <t xml:space="preserve">  其他共产党事务支出(款)</t>
  </si>
  <si>
    <r>
      <t xml:space="preserve"> </t>
    </r>
    <r>
      <rPr>
        <sz val="12"/>
        <rFont val="宋体"/>
        <family val="0"/>
      </rPr>
      <t xml:space="preserve">   国防教育</t>
    </r>
  </si>
  <si>
    <r>
      <t xml:space="preserve"> </t>
    </r>
    <r>
      <rPr>
        <sz val="12"/>
        <rFont val="宋体"/>
        <family val="0"/>
      </rPr>
      <t xml:space="preserve">   其他国防动员支出</t>
    </r>
  </si>
  <si>
    <r>
      <t xml:space="preserve"> </t>
    </r>
    <r>
      <rPr>
        <sz val="12"/>
        <rFont val="宋体"/>
        <family val="0"/>
      </rPr>
      <t xml:space="preserve">   高等教育</t>
    </r>
  </si>
  <si>
    <r>
      <t xml:space="preserve"> </t>
    </r>
    <r>
      <rPr>
        <sz val="12"/>
        <rFont val="宋体"/>
        <family val="0"/>
      </rPr>
      <t xml:space="preserve">   城市中小学教学设施</t>
    </r>
  </si>
  <si>
    <r>
      <t xml:space="preserve"> </t>
    </r>
    <r>
      <rPr>
        <sz val="12"/>
        <rFont val="宋体"/>
        <family val="0"/>
      </rPr>
      <t xml:space="preserve">   社会公益研究</t>
    </r>
  </si>
  <si>
    <t xml:space="preserve">  应用研究</t>
  </si>
  <si>
    <r>
      <t xml:space="preserve"> </t>
    </r>
    <r>
      <rPr>
        <sz val="12"/>
        <rFont val="宋体"/>
        <family val="0"/>
      </rPr>
      <t xml:space="preserve">   科技技术研究与开发</t>
    </r>
  </si>
  <si>
    <r>
      <t xml:space="preserve"> </t>
    </r>
    <r>
      <rPr>
        <sz val="12"/>
        <rFont val="宋体"/>
        <family val="0"/>
      </rPr>
      <t xml:space="preserve">   其他技术研究与开发支出</t>
    </r>
  </si>
  <si>
    <r>
      <t xml:space="preserve"> </t>
    </r>
    <r>
      <rPr>
        <sz val="12"/>
        <rFont val="宋体"/>
        <family val="0"/>
      </rPr>
      <t xml:space="preserve">   文化展示及纪念机构</t>
    </r>
  </si>
  <si>
    <r>
      <t xml:space="preserve"> </t>
    </r>
    <r>
      <rPr>
        <sz val="12"/>
        <rFont val="宋体"/>
        <family val="0"/>
      </rPr>
      <t xml:space="preserve">   文化活动</t>
    </r>
  </si>
  <si>
    <t xml:space="preserve">    宣传文化发展专项支出</t>
  </si>
  <si>
    <r>
      <t xml:space="preserve"> </t>
    </r>
    <r>
      <rPr>
        <sz val="12"/>
        <rFont val="宋体"/>
        <family val="0"/>
      </rPr>
      <t xml:space="preserve">   财政对其他基本养老保险基金的补助</t>
    </r>
  </si>
  <si>
    <r>
      <t xml:space="preserve"> </t>
    </r>
    <r>
      <rPr>
        <sz val="12"/>
        <rFont val="宋体"/>
        <family val="0"/>
      </rPr>
      <t xml:space="preserve">   突发公共卫生事件应急处理</t>
    </r>
  </si>
  <si>
    <t xml:space="preserve">    财政对职工基本医疗保险基金的补助</t>
  </si>
  <si>
    <r>
      <t xml:space="preserve"> </t>
    </r>
    <r>
      <rPr>
        <sz val="12"/>
        <rFont val="宋体"/>
        <family val="0"/>
      </rPr>
      <t xml:space="preserve">   水体</t>
    </r>
  </si>
  <si>
    <t xml:space="preserve">    停伐补助</t>
  </si>
  <si>
    <t xml:space="preserve">  能源节约利用(款)</t>
  </si>
  <si>
    <t xml:space="preserve">    能源节约利用(项)</t>
  </si>
  <si>
    <r>
      <t xml:space="preserve"> </t>
    </r>
    <r>
      <rPr>
        <sz val="12"/>
        <rFont val="宋体"/>
        <family val="0"/>
      </rPr>
      <t xml:space="preserve">   国家重点风景区规划与保护</t>
    </r>
  </si>
  <si>
    <r>
      <t xml:space="preserve"> </t>
    </r>
    <r>
      <rPr>
        <sz val="12"/>
        <rFont val="宋体"/>
        <family val="0"/>
      </rPr>
      <t xml:space="preserve">   住宅建设与房地产市场监管</t>
    </r>
  </si>
  <si>
    <r>
      <t xml:space="preserve"> </t>
    </r>
    <r>
      <rPr>
        <sz val="12"/>
        <rFont val="宋体"/>
        <family val="0"/>
      </rPr>
      <t xml:space="preserve">   水质监测</t>
    </r>
  </si>
  <si>
    <t xml:space="preserve">    水利建设移民支出</t>
  </si>
  <si>
    <t xml:space="preserve">    支持农村金融机构</t>
  </si>
  <si>
    <r>
      <t xml:space="preserve"> </t>
    </r>
    <r>
      <rPr>
        <sz val="12"/>
        <rFont val="宋体"/>
        <family val="0"/>
      </rPr>
      <t xml:space="preserve">   港口设施</t>
    </r>
  </si>
  <si>
    <t xml:space="preserve">    车辆购置税用于公路等基础设施建设支出</t>
  </si>
  <si>
    <r>
      <t xml:space="preserve"> </t>
    </r>
    <r>
      <rPr>
        <sz val="12"/>
        <rFont val="宋体"/>
        <family val="0"/>
      </rPr>
      <t xml:space="preserve">   车辆购置税其他支出</t>
    </r>
  </si>
  <si>
    <t xml:space="preserve">  金融发展支出</t>
  </si>
  <si>
    <t xml:space="preserve">   其他金融发展支出</t>
  </si>
  <si>
    <r>
      <t xml:space="preserve"> </t>
    </r>
    <r>
      <rPr>
        <sz val="12"/>
        <rFont val="宋体"/>
        <family val="0"/>
      </rPr>
      <t xml:space="preserve">   气象基础设施建设与维修</t>
    </r>
  </si>
  <si>
    <r>
      <t xml:space="preserve"> </t>
    </r>
    <r>
      <rPr>
        <sz val="12"/>
        <rFont val="宋体"/>
        <family val="0"/>
      </rPr>
      <t xml:space="preserve"> 粮油储备</t>
    </r>
  </si>
  <si>
    <r>
      <t xml:space="preserve"> </t>
    </r>
    <r>
      <rPr>
        <sz val="12"/>
        <rFont val="宋体"/>
        <family val="0"/>
      </rPr>
      <t xml:space="preserve">   储备粮（油）库建设</t>
    </r>
  </si>
  <si>
    <r>
      <t xml:space="preserve"> </t>
    </r>
    <r>
      <rPr>
        <sz val="12"/>
        <rFont val="宋体"/>
        <family val="0"/>
      </rPr>
      <t xml:space="preserve">   其他粮油储备支出</t>
    </r>
  </si>
  <si>
    <t>隆回县本级2018年一般公共预算收入决算明细表</t>
  </si>
  <si>
    <t>2、国防支出604万元，比上年增加284万元，同比增加88.75%， 增加的主要原因：2018年加大了对人民防空和其他国防动员的支出。</t>
  </si>
  <si>
    <t>5、科学技术支出2201万元，比上年增加1571万元, 同比增长249.36%，主要是根据邵财教【2018】24号文件要求，县财政加大了对技术研究与开发的投入力度，使科技支出增幅加大。</t>
  </si>
  <si>
    <t>6、文化体育与传媒支出21386万元，同比增加1636万元,同比增加8.28%，主要是根据邵财教【2018】3号文件和全面建成小康社会指标要求，县财政加大了投入力度。</t>
  </si>
  <si>
    <t>12、交通运输支出24732万元，比上年减少146万元，下降-0.59%。交通运输方面的支出运行比较平稳。</t>
  </si>
  <si>
    <t>13、资源勘探电力信息等事务6516万元，比上年增加了958万元，同比增加17.24%。</t>
  </si>
  <si>
    <t>14、商业服务业等事务2858万元，比上年增加570万元，同比增长24.91%。</t>
  </si>
  <si>
    <t>15、金融监管等事务支出133万元，比上年增加133万元。</t>
  </si>
  <si>
    <t>16、国土资源气象等事务8354万元，比上年减少2367万元，同比下降22.08%，下降的主要原因是国家部分资金整合用于精准扶贫。</t>
  </si>
  <si>
    <t>17、住房保障支出30560万元，比上年增加9338万元，同比增长44.00%。增加较大的主要原因是国家加大农村危房改造、公共租赁住房、保障性住房的投入力度。</t>
  </si>
  <si>
    <t>18、粮油物资储备事务2128万元,比上年增加428万元，同比增加25.18%。</t>
  </si>
  <si>
    <t>19、国债还本付息支出36469万元；比上年增加15916万元，增长77.44%。</t>
  </si>
  <si>
    <t>20、其他支出113万元，比上年增加69万元，同比增长156.82%。</t>
  </si>
  <si>
    <r>
      <t>1、一般公共服务支出41365万元，比上年增加(以下简称增加)4347万元，同比增加11.74%；其中变化的主要情况：</t>
    </r>
    <r>
      <rPr>
        <sz val="12"/>
        <color indexed="8"/>
        <rFont val="宋体"/>
        <family val="0"/>
      </rPr>
      <t xml:space="preserve">发展与改革事务增加投入919万元，税收事务支出增加1024万元，增加纪检监察事物的行政方面支出1477万元。 </t>
    </r>
  </si>
  <si>
    <r>
      <t>3、公共安全支出21225万元，比上年减少1390万元，同比下降6.15%，</t>
    </r>
    <r>
      <rPr>
        <sz val="12"/>
        <color indexed="8"/>
        <rFont val="宋体"/>
        <family val="0"/>
      </rPr>
      <t>变化的主要原因：检察院和法院为省直管单位，不在由县财政直接拨款。</t>
    </r>
  </si>
  <si>
    <r>
      <t>隆回县201</t>
    </r>
    <r>
      <rPr>
        <b/>
        <sz val="18"/>
        <rFont val="宋体"/>
        <family val="0"/>
      </rPr>
      <t>8</t>
    </r>
    <r>
      <rPr>
        <b/>
        <sz val="18"/>
        <rFont val="宋体"/>
        <family val="0"/>
      </rPr>
      <t>年一般公共预算支出决算功能分类明细表</t>
    </r>
  </si>
  <si>
    <r>
      <t>4、教育支出143351万元，比上年增加9989万元，同比增长7.49%，</t>
    </r>
    <r>
      <rPr>
        <sz val="12"/>
        <color indexed="8"/>
        <rFont val="宋体"/>
        <family val="0"/>
      </rPr>
      <t>主要原因一是上级财政增加了对化解大班额专项经费的投入，上级教育补助经费增加了近4000万元；二是县财政加大了支持教育行业扶贫力度，全年县财政增加投入3800万元。</t>
    </r>
  </si>
  <si>
    <r>
      <t>7、社会保障和就业支出104690万元,比上年增加27563万元，同比增长35.74%，</t>
    </r>
    <r>
      <rPr>
        <sz val="12"/>
        <color indexed="8"/>
        <rFont val="宋体"/>
        <family val="0"/>
      </rPr>
      <t>增长的主要原因是因提标财政加大对各类基本养老保险基金的补助。其中，财政对企业养老保险增加补助3446万元，财政对城乡居民养老保险增加补助3863万元，财政对机关事业单位养老保险增加补助16148万元。</t>
    </r>
  </si>
  <si>
    <r>
      <t xml:space="preserve"> 8、医疗卫生和计划生育支出88095万元，同比增加12381万元，同比增长16.35%，</t>
    </r>
    <r>
      <rPr>
        <sz val="12"/>
        <color indexed="8"/>
        <rFont val="宋体"/>
        <family val="0"/>
      </rPr>
      <t>增长的主要原因一是因提标财政加大对城乡基本医疗保险基金的补助支出5810万元，二是因加大扶贫力度而增加医疗救助支出2778万元，三是加大了对其他医疗卫生与计生育的支出4774万元。</t>
    </r>
  </si>
  <si>
    <r>
      <t>9、节能环保支出5814万元, 比上年减少2092万元，同比下降26.46%。</t>
    </r>
    <r>
      <rPr>
        <sz val="12"/>
        <color indexed="8"/>
        <rFont val="宋体"/>
        <family val="0"/>
      </rPr>
      <t>下降的主要原因：本年减少退耕现金支出442万元，减少其他自然生态保护支出1533万元。</t>
    </r>
  </si>
  <si>
    <r>
      <t>10、城乡社区事务支出14323万元，比上年增加1161万元，同比增长8.82%，</t>
    </r>
    <r>
      <rPr>
        <sz val="12"/>
        <color indexed="8"/>
        <rFont val="宋体"/>
        <family val="0"/>
      </rPr>
      <t>增加的主要原因是2018年加大城管执法支出635万元，加大城乡社区卫生管理支出587万元。</t>
    </r>
  </si>
  <si>
    <r>
      <t>11、农林水事务支出137933万元，比上年增加39564万元，同比增加40.22%，</t>
    </r>
    <r>
      <rPr>
        <sz val="12"/>
        <color indexed="8"/>
        <rFont val="宋体"/>
        <family val="0"/>
      </rPr>
      <t>增加的主要原因是国家加大了脱贫攻坚的投入力度，增加了农村基础设施建设支出37422万元，主要用于乡村道建设，水利设施建设。</t>
    </r>
  </si>
  <si>
    <t xml:space="preserve">    其他支出(项)</t>
  </si>
  <si>
    <t>债务付息支出</t>
  </si>
  <si>
    <t xml:space="preserve">  地方政府一般债务付息支出</t>
  </si>
  <si>
    <t xml:space="preserve">    地方政府一般债券付息支出</t>
  </si>
  <si>
    <r>
      <t>隆回县本级201</t>
    </r>
    <r>
      <rPr>
        <b/>
        <sz val="18"/>
        <rFont val="宋体"/>
        <family val="0"/>
      </rPr>
      <t>8</t>
    </r>
    <r>
      <rPr>
        <b/>
        <sz val="18"/>
        <rFont val="宋体"/>
        <family val="0"/>
      </rPr>
      <t>年一般公共预算支出决算功能分类明细表</t>
    </r>
  </si>
  <si>
    <t>9、城乡义务教育等转移支付收入</t>
  </si>
  <si>
    <t>10、基本养老金保险和低保等转移支付收入</t>
  </si>
  <si>
    <t>隆回县2018年一般公共财政收支决算平衡表</t>
  </si>
  <si>
    <t xml:space="preserve">    其他返还性收入</t>
  </si>
  <si>
    <r>
      <t>2018</t>
    </r>
    <r>
      <rPr>
        <sz val="10"/>
        <rFont val="宋体"/>
        <family val="0"/>
      </rPr>
      <t>年决算数</t>
    </r>
  </si>
  <si>
    <r>
      <t>隆回县201</t>
    </r>
    <r>
      <rPr>
        <b/>
        <sz val="16"/>
        <rFont val="宋体"/>
        <family val="0"/>
      </rPr>
      <t>8</t>
    </r>
    <r>
      <rPr>
        <b/>
        <sz val="16"/>
        <rFont val="宋体"/>
        <family val="0"/>
      </rPr>
      <t>年一般公共税收返还和转移支付决算表</t>
    </r>
  </si>
  <si>
    <r>
      <t>201</t>
    </r>
    <r>
      <rPr>
        <b/>
        <sz val="11"/>
        <rFont val="宋体"/>
        <family val="0"/>
      </rPr>
      <t>8</t>
    </r>
    <r>
      <rPr>
        <b/>
        <sz val="11"/>
        <rFont val="宋体"/>
        <family val="0"/>
      </rPr>
      <t>年决算数</t>
    </r>
  </si>
  <si>
    <r>
      <t>隆回县201</t>
    </r>
    <r>
      <rPr>
        <b/>
        <sz val="20"/>
        <rFont val="宋体"/>
        <family val="0"/>
      </rPr>
      <t>8</t>
    </r>
    <r>
      <rPr>
        <b/>
        <sz val="20"/>
        <rFont val="宋体"/>
        <family val="0"/>
      </rPr>
      <t>年政府性基金收入决算表</t>
    </r>
  </si>
  <si>
    <t xml:space="preserve">    其他国家电影事业发展专项资金支出</t>
  </si>
  <si>
    <t xml:space="preserve">    土地开发支出</t>
  </si>
  <si>
    <t xml:space="preserve">    补助被征地农民支出</t>
  </si>
  <si>
    <t xml:space="preserve">  国有土地收益基金及对应专项债务收入安排的支出</t>
  </si>
  <si>
    <t xml:space="preserve">    城市公共设施</t>
  </si>
  <si>
    <t xml:space="preserve">    污水处理设施建设和运营</t>
  </si>
  <si>
    <t xml:space="preserve">    用于残疾人事业的彩票公益金支出</t>
  </si>
  <si>
    <t xml:space="preserve">    用于城乡医疗救助的彩票公益金支出</t>
  </si>
  <si>
    <t xml:space="preserve">    用于其他社会公益事业的彩票公益金支出</t>
  </si>
  <si>
    <t xml:space="preserve">    地方旅游开发项目补助</t>
  </si>
  <si>
    <t xml:space="preserve">  旅游发展基金支出</t>
  </si>
  <si>
    <t>政府性基金预算支出</t>
  </si>
  <si>
    <t xml:space="preserve">  大中型水库移民后期扶持基金支出</t>
  </si>
  <si>
    <t xml:space="preserve">    移民补助</t>
  </si>
  <si>
    <t>科目名称</t>
  </si>
  <si>
    <r>
      <t>隆回县本级201</t>
    </r>
    <r>
      <rPr>
        <b/>
        <sz val="20"/>
        <rFont val="宋体"/>
        <family val="0"/>
      </rPr>
      <t>8</t>
    </r>
    <r>
      <rPr>
        <b/>
        <sz val="20"/>
        <rFont val="宋体"/>
        <family val="0"/>
      </rPr>
      <t>年政府性基金收入决算表</t>
    </r>
  </si>
  <si>
    <t>政府性基金预算收入</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</si>
  <si>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</si>
  <si>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</si>
  <si>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</si>
  <si>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</si>
  <si>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</si>
  <si>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</si>
  <si>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</si>
  <si>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其他调入资金</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</si>
  <si>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</si>
  <si>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</si>
  <si>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</si>
  <si>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</si>
  <si>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</si>
  <si>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r>
      <t>隆回县201</t>
    </r>
    <r>
      <rPr>
        <b/>
        <sz val="18"/>
        <rFont val="宋体"/>
        <family val="0"/>
      </rPr>
      <t>8</t>
    </r>
    <r>
      <rPr>
        <b/>
        <sz val="18"/>
        <rFont val="宋体"/>
        <family val="0"/>
      </rPr>
      <t>年政府性基金转移性收支决算表</t>
    </r>
  </si>
  <si>
    <r>
      <t>隆回县201</t>
    </r>
    <r>
      <rPr>
        <b/>
        <sz val="22"/>
        <color indexed="8"/>
        <rFont val="宋体"/>
        <family val="0"/>
      </rPr>
      <t>8</t>
    </r>
    <r>
      <rPr>
        <b/>
        <sz val="22"/>
        <color indexed="8"/>
        <rFont val="宋体"/>
        <family val="0"/>
      </rPr>
      <t>年社会保险基金收入决算总表</t>
    </r>
  </si>
  <si>
    <r>
      <t>隆回县201</t>
    </r>
    <r>
      <rPr>
        <b/>
        <sz val="22"/>
        <color indexed="8"/>
        <rFont val="宋体"/>
        <family val="0"/>
      </rPr>
      <t>8</t>
    </r>
    <r>
      <rPr>
        <b/>
        <sz val="22"/>
        <color indexed="8"/>
        <rFont val="宋体"/>
        <family val="0"/>
      </rPr>
      <t>年社会保险基金支出决算总表</t>
    </r>
  </si>
  <si>
    <r>
      <t>注:201</t>
    </r>
    <r>
      <rPr>
        <sz val="10"/>
        <rFont val="宋体"/>
        <family val="0"/>
      </rPr>
      <t>8</t>
    </r>
    <r>
      <rPr>
        <sz val="10"/>
        <rFont val="宋体"/>
        <family val="0"/>
      </rPr>
      <t>年没有国有资本经营收入</t>
    </r>
  </si>
  <si>
    <r>
      <t>隆回县</t>
    </r>
    <r>
      <rPr>
        <b/>
        <sz val="18"/>
        <rFont val="Times New Roman"/>
        <family val="1"/>
      </rPr>
      <t>2018</t>
    </r>
    <r>
      <rPr>
        <b/>
        <sz val="18"/>
        <rFont val="宋体"/>
        <family val="0"/>
      </rPr>
      <t>年国有资本经营收入决算表</t>
    </r>
  </si>
  <si>
    <r>
      <t>隆回县</t>
    </r>
    <r>
      <rPr>
        <b/>
        <sz val="18"/>
        <rFont val="Times New Roman"/>
        <family val="1"/>
      </rPr>
      <t>2018</t>
    </r>
    <r>
      <rPr>
        <b/>
        <sz val="18"/>
        <rFont val="宋体"/>
        <family val="0"/>
      </rPr>
      <t>年国有资本经营支出决算表</t>
    </r>
  </si>
  <si>
    <r>
      <t>注:201</t>
    </r>
    <r>
      <rPr>
        <sz val="10"/>
        <rFont val="宋体"/>
        <family val="0"/>
      </rPr>
      <t>8</t>
    </r>
    <r>
      <rPr>
        <sz val="10"/>
        <rFont val="宋体"/>
        <family val="0"/>
      </rPr>
      <t>年我县没有国有资本经营支出。</t>
    </r>
  </si>
  <si>
    <r>
      <rPr>
        <b/>
        <sz val="18"/>
        <color indexed="8"/>
        <rFont val="宋体"/>
        <family val="0"/>
      </rPr>
      <t>隆回县</t>
    </r>
    <r>
      <rPr>
        <b/>
        <sz val="18"/>
        <color indexed="8"/>
        <rFont val="Times New Roman"/>
        <family val="1"/>
      </rPr>
      <t>2018</t>
    </r>
    <r>
      <rPr>
        <b/>
        <sz val="18"/>
        <color indexed="8"/>
        <rFont val="宋体"/>
        <family val="0"/>
      </rPr>
      <t>年政府债务情况表</t>
    </r>
  </si>
  <si>
    <t>地方政府债务余额</t>
  </si>
  <si>
    <t>一般债务</t>
  </si>
  <si>
    <t>专项债务</t>
  </si>
  <si>
    <t>地区</t>
  </si>
  <si>
    <t>地方政府债务限额</t>
  </si>
  <si>
    <t>机关工资福利支出</t>
  </si>
  <si>
    <t xml:space="preserve">  工资奖金津补贴</t>
  </si>
  <si>
    <t xml:space="preserve">  社会保障缴费</t>
  </si>
  <si>
    <t>机关商品和服务支出</t>
  </si>
  <si>
    <t xml:space="preserve">  办公经费</t>
  </si>
  <si>
    <t xml:space="preserve">  专用材料购置费</t>
  </si>
  <si>
    <t xml:space="preserve">  因公出国(境)费用</t>
  </si>
  <si>
    <t>机关资本性支出(一)</t>
  </si>
  <si>
    <t xml:space="preserve">  土地征迁补偿和安置支出</t>
  </si>
  <si>
    <t xml:space="preserve">  设备购置</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</si>
  <si>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</si>
  <si>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</si>
  <si>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</si>
  <si>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</si>
  <si>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</si>
  <si>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</si>
  <si>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</si>
  <si>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</si>
  <si>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</si>
  <si>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</si>
  <si>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</si>
  <si>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</si>
  <si>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</si>
  <si>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</si>
  <si>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</si>
  <si>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社会福利和救助</t>
  </si>
  <si>
    <t xml:space="preserve">  个人农业生产补贴</t>
  </si>
  <si>
    <t xml:space="preserve">  离退休费</t>
  </si>
  <si>
    <t xml:space="preserve">  其他对个人和家庭补助</t>
  </si>
  <si>
    <t>对社会保障基金补助</t>
  </si>
  <si>
    <t>债务利息及费用支出</t>
  </si>
  <si>
    <t xml:space="preserve">  国内债务发行费用</t>
  </si>
  <si>
    <t xml:space="preserve">  国外债务发行费用</t>
  </si>
  <si>
    <t xml:space="preserve">  国家赔偿费用支出</t>
  </si>
  <si>
    <t xml:space="preserve">  对民间非营利组织和群众性自治组织补贴</t>
  </si>
  <si>
    <t>2018年决算数</t>
  </si>
  <si>
    <t>隆回县本级2018年一般公共预算基本支出决算          经济分类明细表</t>
  </si>
  <si>
    <r>
      <t>隆回县本级2018</t>
    </r>
    <r>
      <rPr>
        <b/>
        <sz val="22"/>
        <color indexed="8"/>
        <rFont val="宋体"/>
        <family val="0"/>
      </rPr>
      <t>年社会保险基金收入决算总表</t>
    </r>
  </si>
  <si>
    <t>附表二十:</t>
  </si>
  <si>
    <r>
      <t>隆回县</t>
    </r>
    <r>
      <rPr>
        <b/>
        <sz val="18"/>
        <rFont val="宋体"/>
        <family val="0"/>
      </rPr>
      <t>本级</t>
    </r>
    <r>
      <rPr>
        <b/>
        <sz val="18"/>
        <rFont val="Times New Roman"/>
        <family val="1"/>
      </rPr>
      <t>2018</t>
    </r>
    <r>
      <rPr>
        <b/>
        <sz val="18"/>
        <rFont val="宋体"/>
        <family val="0"/>
      </rPr>
      <t>年国有资本经营收入决算表</t>
    </r>
  </si>
  <si>
    <t>附表二十三:</t>
  </si>
  <si>
    <t>附件二十四:</t>
  </si>
  <si>
    <r>
      <t>隆回县本级2018</t>
    </r>
    <r>
      <rPr>
        <sz val="22"/>
        <rFont val="宋体"/>
        <family val="0"/>
      </rPr>
      <t xml:space="preserve">年一般公共预算支出决算总表 </t>
    </r>
  </si>
  <si>
    <t>附件二十二:</t>
  </si>
  <si>
    <t>附表二十五:</t>
  </si>
  <si>
    <r>
      <rPr>
        <b/>
        <sz val="18"/>
        <color indexed="8"/>
        <rFont val="宋体"/>
        <family val="0"/>
      </rPr>
      <t>隆回县</t>
    </r>
    <r>
      <rPr>
        <b/>
        <sz val="18"/>
        <color indexed="8"/>
        <rFont val="Times New Roman"/>
        <family val="1"/>
      </rPr>
      <t>2018</t>
    </r>
    <r>
      <rPr>
        <b/>
        <sz val="18"/>
        <color indexed="8"/>
        <rFont val="宋体"/>
        <family val="0"/>
      </rPr>
      <t>年政府债务发行及还本付息情况表</t>
    </r>
  </si>
  <si>
    <r>
      <rPr>
        <sz val="11"/>
        <color indexed="8"/>
        <rFont val="宋体"/>
        <family val="0"/>
      </rPr>
      <t>一、</t>
    </r>
    <r>
      <rPr>
        <sz val="11"/>
        <color indexed="8"/>
        <rFont val="Times New Roman"/>
        <family val="1"/>
      </rPr>
      <t>2017</t>
    </r>
    <r>
      <rPr>
        <sz val="11"/>
        <color indexed="8"/>
        <rFont val="宋体"/>
        <family val="0"/>
      </rPr>
      <t>年末地方政府债务余额</t>
    </r>
  </si>
  <si>
    <t>二、2017年末地方政府债务限额</t>
  </si>
  <si>
    <r>
      <rPr>
        <sz val="11"/>
        <color indexed="8"/>
        <rFont val="宋体"/>
        <family val="0"/>
      </rPr>
      <t>三、</t>
    </r>
    <r>
      <rPr>
        <sz val="11"/>
        <color indexed="8"/>
        <rFont val="Times New Roman"/>
        <family val="1"/>
      </rPr>
      <t>2018</t>
    </r>
    <r>
      <rPr>
        <sz val="11"/>
        <color indexed="8"/>
        <rFont val="宋体"/>
        <family val="0"/>
      </rPr>
      <t>年地方政府债务发行决算数</t>
    </r>
  </si>
  <si>
    <r>
      <rPr>
        <sz val="11"/>
        <color indexed="8"/>
        <rFont val="宋体"/>
        <family val="0"/>
      </rPr>
      <t>四、</t>
    </r>
    <r>
      <rPr>
        <sz val="11"/>
        <color indexed="8"/>
        <rFont val="Times New Roman"/>
        <family val="1"/>
      </rPr>
      <t>2018</t>
    </r>
    <r>
      <rPr>
        <sz val="11"/>
        <color indexed="8"/>
        <rFont val="宋体"/>
        <family val="0"/>
      </rPr>
      <t>年地方政府债务还本决算数</t>
    </r>
  </si>
  <si>
    <r>
      <rPr>
        <sz val="11"/>
        <color indexed="8"/>
        <rFont val="宋体"/>
        <family val="0"/>
      </rPr>
      <t>五、</t>
    </r>
    <r>
      <rPr>
        <sz val="11"/>
        <color indexed="8"/>
        <rFont val="Times New Roman"/>
        <family val="1"/>
      </rPr>
      <t>2018</t>
    </r>
    <r>
      <rPr>
        <sz val="11"/>
        <color indexed="8"/>
        <rFont val="宋体"/>
        <family val="0"/>
      </rPr>
      <t>年地方政府债务付息决算数</t>
    </r>
  </si>
  <si>
    <r>
      <rPr>
        <sz val="11"/>
        <color indexed="8"/>
        <rFont val="宋体"/>
        <family val="0"/>
      </rPr>
      <t>六、</t>
    </r>
    <r>
      <rPr>
        <sz val="11"/>
        <color indexed="8"/>
        <rFont val="Times New Roman"/>
        <family val="1"/>
      </rPr>
      <t>2018</t>
    </r>
    <r>
      <rPr>
        <sz val="11"/>
        <color indexed="8"/>
        <rFont val="宋体"/>
        <family val="0"/>
      </rPr>
      <t>年末地方政府债务余额决算数</t>
    </r>
  </si>
  <si>
    <r>
      <rPr>
        <sz val="11"/>
        <color indexed="8"/>
        <rFont val="宋体"/>
        <family val="0"/>
      </rPr>
      <t>七、</t>
    </r>
    <r>
      <rPr>
        <sz val="11"/>
        <color indexed="8"/>
        <rFont val="Times New Roman"/>
        <family val="1"/>
      </rPr>
      <t>2018</t>
    </r>
    <r>
      <rPr>
        <sz val="11"/>
        <color indexed="8"/>
        <rFont val="宋体"/>
        <family val="0"/>
      </rPr>
      <t>年地方政府债务限额</t>
    </r>
  </si>
  <si>
    <t>隆回县</t>
  </si>
  <si>
    <t>县本级</t>
  </si>
  <si>
    <r>
      <t xml:space="preserve">    </t>
    </r>
    <r>
      <rPr>
        <sz val="11"/>
        <color indexed="8"/>
        <rFont val="宋体"/>
        <family val="0"/>
      </rPr>
      <t>一般债务</t>
    </r>
  </si>
  <si>
    <r>
      <t xml:space="preserve">    </t>
    </r>
    <r>
      <rPr>
        <sz val="11"/>
        <color indexed="8"/>
        <rFont val="宋体"/>
        <family val="0"/>
      </rPr>
      <t>专项债务</t>
    </r>
  </si>
  <si>
    <r>
      <t xml:space="preserve">    </t>
    </r>
    <r>
      <rPr>
        <sz val="11"/>
        <color indexed="8"/>
        <rFont val="宋体"/>
        <family val="0"/>
      </rPr>
      <t>其中：新增一般债券发行额</t>
    </r>
  </si>
  <si>
    <r>
      <t xml:space="preserve">              </t>
    </r>
    <r>
      <rPr>
        <sz val="11"/>
        <color indexed="8"/>
        <rFont val="宋体"/>
        <family val="0"/>
      </rPr>
      <t>再融资一般债券发行额</t>
    </r>
  </si>
  <si>
    <r>
      <t xml:space="preserve">              </t>
    </r>
    <r>
      <rPr>
        <sz val="11"/>
        <color indexed="8"/>
        <rFont val="宋体"/>
        <family val="0"/>
      </rPr>
      <t>新增专项债券发行额</t>
    </r>
  </si>
  <si>
    <r>
      <t xml:space="preserve">              </t>
    </r>
    <r>
      <rPr>
        <sz val="11"/>
        <color indexed="8"/>
        <rFont val="宋体"/>
        <family val="0"/>
      </rPr>
      <t>再融资专项债券发行额</t>
    </r>
  </si>
  <si>
    <t>单位：万元</t>
  </si>
  <si>
    <t>项目说明</t>
  </si>
  <si>
    <t>备注</t>
  </si>
  <si>
    <t>合  计</t>
  </si>
  <si>
    <t>旅游产业引导资金</t>
  </si>
  <si>
    <t>园区工业发展资金预安排（工业园和大健康产业园区范围内企业所纳税收（房地产开发除外）的地方留成部分全额返还，用于园区发展和企业奖励及优惠政策兑现，年终据实结算）</t>
  </si>
  <si>
    <t>农业产业专项资金（不含粮食专项）</t>
  </si>
  <si>
    <t>全国农产品质量安全县创建经费（含工作经费20万）</t>
  </si>
  <si>
    <t>安全生产示范县创建</t>
  </si>
  <si>
    <t>公路水毁修复、危桥改造和道路养护等公路建设县级配套资金</t>
  </si>
  <si>
    <t>农村公路建设专项工作经费</t>
  </si>
  <si>
    <t>生态秀县“三创”经费</t>
  </si>
  <si>
    <t>垃圾清运预安排</t>
  </si>
  <si>
    <t>农村土地确权</t>
  </si>
  <si>
    <t>乡村规划经费</t>
  </si>
  <si>
    <t>隆回县2018年重大投资安排情况表</t>
  </si>
  <si>
    <t>2018年专项安排</t>
  </si>
  <si>
    <t>2016-2017年平安城市缺口和2018年建设资金</t>
  </si>
  <si>
    <t>科技专项（含科技三项200万，工业科技200万）</t>
  </si>
  <si>
    <t>隆回县2018年部分专项资金绩效目标完成情况表</t>
  </si>
  <si>
    <t>执行进度</t>
  </si>
  <si>
    <t>绩效目标完成情况</t>
  </si>
  <si>
    <t>说明</t>
  </si>
  <si>
    <t>预算数</t>
  </si>
  <si>
    <t>完成数</t>
  </si>
  <si>
    <t>执行率</t>
  </si>
  <si>
    <t>年初绩效目标</t>
  </si>
  <si>
    <t>资金主管部门</t>
  </si>
  <si>
    <t>两烟办</t>
  </si>
  <si>
    <t xml:space="preserve">2018年县财政年初预算安排烤烟生产发展专项资金500万元，已全部拨款到位。                     一是保障了我县烟叶产业的可持续发展。2018年, 为抓好全县烟叶生产工作，实现烟农增收、财政增税，促进我县烟叶产业平稳、健康、可持续发展，县财政专项投入烤烟生产发展资金500万元，主要用于对烟农的生产补贴，入保费用，对乡镇、种烟大村奖励，以及烟叶生产工作经费。经全县各级各部门共同努力，取得了较好成绩。全县种植烤烟1.59万亩，收购中上等烟叶3.1776万担，收购均价13.82元/斤，实现产值4390万元，创烟叶税962.8万元。
    二是改善了农田基础设施建设。 2018年全县共争取上级烟基项目560.77万元，建设地点为横板桥镇的田心村、荷叶塘村、双坪村、罗子团村，整理面积923亩。
    三是科技种烟水平进一步提高。县委县政府非常重视农村土地流转工作，多次召开土地流转座谈会，根据上级要求，两烟办近几年实施烟稻轮作政策，即对先年种植晚稻、年前翻耕到位、第二年种植烤烟的补贴翻耕费100元/亩到乡镇。2018年种植烟叶1.59万亩，烟稻轮作面积1.06万亩，达67%。实施烟稻轮作，既改善了土壤结构，又促进了土地流转，提升了烟叶质量，增加了烟农收入，还能在种植晚稻时减少化肥和农药成本。
    四是增加财政税收，缓解乡镇财政压力。2018年，我县创烟叶税收962.8万元，返还乡镇722.1万元,其中岩口镇139.23万元、滩头镇102.28万元、荷香桥镇99.52万元、横板桥镇106.44万元，在一定程度上增加了乡镇财政收入，缓解了乡镇财政压力（特别是4000担以上的乡镇），同时也增加了留守劳力的零工收入。
</t>
  </si>
  <si>
    <t>2018年全县种植烟叶面积1.58万亩,收购烟叶目标任务3.32万担。</t>
  </si>
  <si>
    <t>单位：万元</t>
  </si>
  <si>
    <t>项目</t>
  </si>
  <si>
    <t>合计</t>
  </si>
  <si>
    <t>因公出国（境）支出</t>
  </si>
  <si>
    <t>公务用车支出</t>
  </si>
  <si>
    <t>公务用车购置支出</t>
  </si>
  <si>
    <t>公务用车运行维护支出</t>
  </si>
  <si>
    <t>公务接待支出</t>
  </si>
  <si>
    <t>隆回县2018年“三公”经费决算情况表</t>
  </si>
  <si>
    <r>
      <t>201</t>
    </r>
    <r>
      <rPr>
        <sz val="12"/>
        <rFont val="宋体"/>
        <family val="0"/>
      </rPr>
      <t>8</t>
    </r>
    <r>
      <rPr>
        <sz val="12"/>
        <rFont val="宋体"/>
        <family val="0"/>
      </rPr>
      <t>年</t>
    </r>
    <r>
      <rPr>
        <sz val="12"/>
        <rFont val="宋体"/>
        <family val="0"/>
      </rPr>
      <t>决</t>
    </r>
    <r>
      <rPr>
        <sz val="12"/>
        <rFont val="宋体"/>
        <family val="0"/>
      </rPr>
      <t>算数</t>
    </r>
  </si>
  <si>
    <t>备注</t>
  </si>
  <si>
    <t>花瑶赴泰国进行文化交流</t>
  </si>
  <si>
    <t>隆回县本级2018年一般公共预算收入决算总表</t>
  </si>
  <si>
    <r>
      <t>隆回县201</t>
    </r>
    <r>
      <rPr>
        <b/>
        <sz val="18"/>
        <rFont val="宋体"/>
        <family val="0"/>
      </rPr>
      <t>8</t>
    </r>
    <r>
      <rPr>
        <b/>
        <sz val="18"/>
        <rFont val="宋体"/>
        <family val="0"/>
      </rPr>
      <t>年政府性基金支出决算表</t>
    </r>
  </si>
  <si>
    <r>
      <t>隆回县本级201</t>
    </r>
    <r>
      <rPr>
        <b/>
        <sz val="18"/>
        <rFont val="宋体"/>
        <family val="0"/>
      </rPr>
      <t>8</t>
    </r>
    <r>
      <rPr>
        <b/>
        <sz val="18"/>
        <rFont val="宋体"/>
        <family val="0"/>
      </rPr>
      <t>年政府性基金支出决算表</t>
    </r>
  </si>
  <si>
    <r>
      <t>隆回县本级2018</t>
    </r>
    <r>
      <rPr>
        <b/>
        <sz val="22"/>
        <color indexed="8"/>
        <rFont val="宋体"/>
        <family val="0"/>
      </rPr>
      <t>年社会保险基金支出决算总表</t>
    </r>
  </si>
  <si>
    <r>
      <t>隆回县本级</t>
    </r>
    <r>
      <rPr>
        <b/>
        <sz val="18"/>
        <rFont val="Times New Roman"/>
        <family val="1"/>
      </rPr>
      <t>2018</t>
    </r>
    <r>
      <rPr>
        <b/>
        <sz val="18"/>
        <rFont val="宋体"/>
        <family val="0"/>
      </rPr>
      <t>年国有资本经营支出决算表</t>
    </r>
  </si>
  <si>
    <r>
      <t>隆回县本级</t>
    </r>
    <r>
      <rPr>
        <b/>
        <sz val="18"/>
        <rFont val="Times New Roman"/>
        <family val="1"/>
      </rPr>
      <t>2018</t>
    </r>
    <r>
      <rPr>
        <b/>
        <sz val="18"/>
        <rFont val="宋体"/>
        <family val="0"/>
      </rPr>
      <t>年国有资本经营收入决算表</t>
    </r>
  </si>
  <si>
    <r>
      <t>注:2018</t>
    </r>
    <r>
      <rPr>
        <sz val="10"/>
        <rFont val="宋体"/>
        <family val="0"/>
      </rPr>
      <t>年我县没有国有资本经营收入</t>
    </r>
  </si>
  <si>
    <t>附表二十六:</t>
  </si>
  <si>
    <t>附表二十七:</t>
  </si>
  <si>
    <t>附表二十八:</t>
  </si>
  <si>
    <t>附表二十九:</t>
  </si>
  <si>
    <t>附表三十: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</si>
</sst>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0_ "/>
    <numFmt numFmtId="179" formatCode="0_);[Red]\(0\)"/>
    <numFmt numFmtId="180" formatCode="0.0_ "/>
    <numFmt numFmtId="181" formatCode="0.00_);[Red]\(0.00\)"/>
    <numFmt numFmtId="182" formatCode="#,##0.00_ ;\-#,##0.00;;"/>
    <numFmt numFmtId="183" formatCode="_-* #,##0.00_-;\-* #,##0.00_-;_-* &quot;-&quot;_-;_-@_-"/>
    <numFmt numFmtId="184" formatCode="_-* #,##0_-;\-* #,##0_-;_-* &quot;-&quot;_-;_-@_-"/>
    <numFmt numFmtId="185" formatCode="_-* #,##0.0_-;\-* #,##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
  </numFmts>
  <fonts count="73">
    <font>
      <sz val="12"/>
      <name val="宋体"/>
      <family val="0"/>
    </font>
    <font>
      <sz val="9"/>
      <name val="宋体"/>
      <family val="0"/>
    </font>
    <font>
      <b/>
      <sz val="22"/>
      <name val="宋体"/>
      <family val="0"/>
    </font>
    <font>
      <sz val="12"/>
      <name val="黑体"/>
      <family val="3"/>
    </font>
    <font>
      <sz val="11"/>
      <name val="宋体"/>
      <family val="0"/>
    </font>
    <font>
      <sz val="11"/>
      <name val="Times New Roman"/>
      <family val="1"/>
    </font>
    <font>
      <b/>
      <sz val="11"/>
      <name val="宋体"/>
      <family val="0"/>
    </font>
    <font>
      <sz val="10"/>
      <name val="Times New Roman"/>
      <family val="1"/>
    </font>
    <font>
      <sz val="10"/>
      <name val="Arial"/>
      <family val="2"/>
    </font>
    <font>
      <sz val="10"/>
      <name val="宋体"/>
      <family val="0"/>
    </font>
    <font>
      <b/>
      <sz val="18"/>
      <name val="Times New Roman"/>
      <family val="1"/>
    </font>
    <font>
      <sz val="12"/>
      <name val="Times New Roman"/>
      <family val="1"/>
    </font>
    <font>
      <b/>
      <sz val="12"/>
      <name val="宋体"/>
      <family val="0"/>
    </font>
    <font>
      <sz val="11"/>
      <color indexed="8"/>
      <name val="宋体"/>
      <family val="0"/>
    </font>
    <font>
      <b/>
      <sz val="20"/>
      <name val="宋体"/>
      <family val="0"/>
    </font>
    <font>
      <sz val="10"/>
      <color indexed="8"/>
      <name val="宋体"/>
      <family val="0"/>
    </font>
    <font>
      <sz val="12"/>
      <color indexed="8"/>
      <name val="宋体"/>
      <family val="0"/>
    </font>
    <font>
      <b/>
      <sz val="16"/>
      <name val="宋体"/>
      <family val="0"/>
    </font>
    <font>
      <b/>
      <sz val="18"/>
      <name val="宋体"/>
      <family val="0"/>
    </font>
    <font>
      <sz val="24"/>
      <name val="黑体"/>
      <family val="3"/>
    </font>
    <font>
      <sz val="12"/>
      <color indexed="8"/>
      <name val="Arial Narrow"/>
      <family val="2"/>
    </font>
    <font>
      <b/>
      <sz val="10"/>
      <name val="Times New Roman"/>
      <family val="1"/>
    </font>
    <font>
      <b/>
      <sz val="10"/>
      <name val="宋体"/>
      <family val="0"/>
    </font>
    <font>
      <sz val="11"/>
      <color indexed="8"/>
      <name val="Times New Roman"/>
      <family val="1"/>
    </font>
    <font>
      <b/>
      <sz val="18"/>
      <color indexed="8"/>
      <name val="Times New Roman"/>
      <family val="1"/>
    </font>
    <font>
      <b/>
      <sz val="18"/>
      <color indexed="8"/>
      <name val="宋体"/>
      <family val="0"/>
    </font>
    <font>
      <sz val="10"/>
      <color indexed="8"/>
      <name val="Times New Roman"/>
      <family val="1"/>
    </font>
    <font>
      <b/>
      <sz val="16"/>
      <name val="黑体"/>
      <family val="3"/>
    </font>
    <font>
      <sz val="11"/>
      <name val="黑体"/>
      <family val="3"/>
    </font>
    <font>
      <b/>
      <sz val="11"/>
      <name val="黑体"/>
      <family val="3"/>
    </font>
    <font>
      <b/>
      <sz val="22"/>
      <color indexed="8"/>
      <name val="宋体"/>
      <family val="0"/>
    </font>
    <font>
      <sz val="24"/>
      <name val="宋体"/>
      <family val="0"/>
    </font>
    <font>
      <sz val="20"/>
      <name val="黑体"/>
      <family val="3"/>
    </font>
    <font>
      <sz val="22"/>
      <name val="黑体"/>
      <family val="3"/>
    </font>
    <font>
      <sz val="22"/>
      <name val="宋体"/>
      <family val="0"/>
    </font>
    <font>
      <b/>
      <sz val="14"/>
      <name val="宋体"/>
      <family val="0"/>
    </font>
    <font>
      <sz val="18"/>
      <name val="方正小标宋简体"/>
      <family val="0"/>
    </font>
    <font>
      <sz val="26"/>
      <name val="仿宋_GB2312"/>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name val="Calibri"/>
      <family val="0"/>
    </font>
    <font>
      <sz val="12"/>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mediumGray">
        <fgColor indexed="9"/>
        <bgColor theme="0"/>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right>
        <color indexed="63"/>
      </right>
      <top style="thin"/>
      <bottom/>
    </border>
    <border>
      <left style="thin"/>
      <right/>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color indexed="63"/>
      </top>
      <bottom>
        <color indexed="63"/>
      </bottom>
    </border>
    <border>
      <left style="thin"/>
      <right style="thin"/>
      <top style="thin">
        <color indexed="8"/>
      </top>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style="thin">
        <color indexed="8"/>
      </right>
      <top/>
      <bottom/>
    </border>
    <border>
      <left style="thin">
        <color indexed="8"/>
      </left>
      <right style="thin"/>
      <top style="thin">
        <color indexed="8"/>
      </top>
      <bottom/>
    </border>
    <border>
      <left style="thin">
        <color indexed="8"/>
      </left>
      <right style="thin"/>
      <top/>
      <bottom/>
    </border>
    <border>
      <left style="thin">
        <color indexed="8"/>
      </left>
      <right>
        <color indexed="63"/>
      </right>
      <top style="thin">
        <color indexed="8"/>
      </top>
      <bottom>
        <color indexed="63"/>
      </bottom>
    </border>
    <border>
      <left style="thin">
        <color indexed="8"/>
      </left>
      <right/>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1"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8" fillId="0" borderId="0">
      <alignment/>
      <protection/>
    </xf>
    <xf numFmtId="0" fontId="61" fillId="21" borderId="0" applyNumberFormat="0" applyBorder="0" applyAlignment="0" applyProtection="0"/>
    <xf numFmtId="0" fontId="6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22" borderId="5" applyNumberFormat="0" applyAlignment="0" applyProtection="0"/>
    <xf numFmtId="0" fontId="64" fillId="23"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8" fillId="30" borderId="0" applyNumberFormat="0" applyBorder="0" applyAlignment="0" applyProtection="0"/>
    <xf numFmtId="0" fontId="69" fillId="22" borderId="8" applyNumberFormat="0" applyAlignment="0" applyProtection="0"/>
    <xf numFmtId="0" fontId="70" fillId="31" borderId="5" applyNumberFormat="0" applyAlignment="0" applyProtection="0"/>
    <xf numFmtId="0" fontId="0" fillId="32" borderId="9" applyNumberFormat="0" applyFont="0" applyAlignment="0" applyProtection="0"/>
  </cellStyleXfs>
  <cellXfs count="295">
    <xf numFmtId="0" fontId="0" fillId="0" borderId="0" xfId="0" applyAlignment="1">
      <alignment/>
    </xf>
    <xf numFmtId="0" fontId="0" fillId="0" borderId="0" xfId="0" applyFont="1" applyFill="1" applyAlignment="1">
      <alignment/>
    </xf>
    <xf numFmtId="0" fontId="3" fillId="0" borderId="0" xfId="0" applyFont="1" applyFill="1" applyAlignment="1">
      <alignment/>
    </xf>
    <xf numFmtId="0" fontId="0" fillId="0" borderId="10" xfId="0" applyFont="1" applyFill="1" applyBorder="1" applyAlignment="1">
      <alignment horizontal="center" vertical="center"/>
    </xf>
    <xf numFmtId="0" fontId="4" fillId="0" borderId="0" xfId="0" applyFont="1" applyFill="1" applyAlignment="1">
      <alignment vertical="center"/>
    </xf>
    <xf numFmtId="0" fontId="0" fillId="0" borderId="0" xfId="0" applyFont="1" applyAlignment="1">
      <alignment horizontal="right"/>
    </xf>
    <xf numFmtId="178" fontId="7" fillId="0" borderId="10" xfId="50" applyNumberFormat="1" applyFont="1" applyFill="1" applyBorder="1" applyAlignment="1">
      <alignment horizontal="center" vertical="center" wrapText="1"/>
      <protection/>
    </xf>
    <xf numFmtId="31" fontId="4" fillId="0" borderId="0" xfId="0" applyNumberFormat="1" applyFont="1" applyFill="1" applyAlignment="1">
      <alignment vertical="center"/>
    </xf>
    <xf numFmtId="0" fontId="6" fillId="0" borderId="10" xfId="0" applyFont="1" applyBorder="1" applyAlignment="1">
      <alignment horizontal="center" vertical="center" wrapText="1"/>
    </xf>
    <xf numFmtId="0" fontId="12" fillId="0" borderId="0" xfId="0" applyFont="1" applyFill="1" applyAlignment="1">
      <alignment/>
    </xf>
    <xf numFmtId="0" fontId="0" fillId="0" borderId="0" xfId="0" applyFont="1" applyAlignment="1">
      <alignment/>
    </xf>
    <xf numFmtId="0" fontId="0" fillId="0" borderId="0" xfId="47" applyFont="1">
      <alignment/>
      <protection/>
    </xf>
    <xf numFmtId="176" fontId="0" fillId="0" borderId="0" xfId="47" applyNumberFormat="1" applyFont="1">
      <alignment/>
      <protection/>
    </xf>
    <xf numFmtId="178" fontId="0" fillId="0" borderId="0" xfId="47" applyNumberFormat="1" applyFont="1">
      <alignment/>
      <protection/>
    </xf>
    <xf numFmtId="176" fontId="12" fillId="0" borderId="10" xfId="47" applyNumberFormat="1" applyFont="1" applyBorder="1" applyAlignment="1">
      <alignment vertical="center"/>
      <protection/>
    </xf>
    <xf numFmtId="0" fontId="12" fillId="0" borderId="10" xfId="47" applyFont="1" applyBorder="1" applyAlignment="1">
      <alignment vertical="center"/>
      <protection/>
    </xf>
    <xf numFmtId="0" fontId="4" fillId="0" borderId="0" xfId="0" applyFont="1" applyFill="1" applyAlignment="1">
      <alignment/>
    </xf>
    <xf numFmtId="0" fontId="9" fillId="0" borderId="0" xfId="0" applyFont="1" applyAlignment="1">
      <alignment/>
    </xf>
    <xf numFmtId="0" fontId="0" fillId="0" borderId="0" xfId="0" applyFont="1" applyAlignment="1">
      <alignment/>
    </xf>
    <xf numFmtId="0" fontId="0" fillId="0" borderId="0" xfId="40">
      <alignment/>
      <protection/>
    </xf>
    <xf numFmtId="0" fontId="11" fillId="0" borderId="0" xfId="45" applyFont="1" applyBorder="1" applyAlignment="1">
      <alignment horizontal="center" vertical="center"/>
      <protection/>
    </xf>
    <xf numFmtId="0" fontId="7" fillId="0" borderId="0" xfId="45" applyFont="1" applyBorder="1" applyAlignment="1">
      <alignment horizontal="right" vertical="center"/>
      <protection/>
    </xf>
    <xf numFmtId="0" fontId="7" fillId="0" borderId="10" xfId="45" applyFont="1" applyBorder="1" applyAlignment="1">
      <alignment horizontal="center" vertical="center"/>
      <protection/>
    </xf>
    <xf numFmtId="179" fontId="7" fillId="0" borderId="10" xfId="45" applyNumberFormat="1" applyFont="1" applyBorder="1" applyAlignment="1">
      <alignment horizontal="center" vertical="center"/>
      <protection/>
    </xf>
    <xf numFmtId="0" fontId="9" fillId="0" borderId="10" xfId="45" applyFont="1" applyBorder="1" applyAlignment="1">
      <alignment horizontal="left" vertical="center"/>
      <protection/>
    </xf>
    <xf numFmtId="179" fontId="7" fillId="0" borderId="10" xfId="45" applyNumberFormat="1" applyFont="1" applyBorder="1" applyAlignment="1">
      <alignment horizontal="left" vertical="center"/>
      <protection/>
    </xf>
    <xf numFmtId="0" fontId="7" fillId="0" borderId="10" xfId="45" applyFont="1" applyBorder="1" applyAlignment="1">
      <alignment vertical="center"/>
      <protection/>
    </xf>
    <xf numFmtId="0" fontId="9" fillId="0" borderId="10" xfId="45" applyFont="1" applyBorder="1" applyAlignment="1">
      <alignment vertical="center"/>
      <protection/>
    </xf>
    <xf numFmtId="181" fontId="7" fillId="0" borderId="10" xfId="45" applyNumberFormat="1" applyFont="1" applyBorder="1" applyAlignment="1">
      <alignment horizontal="center" vertical="center"/>
      <protection/>
    </xf>
    <xf numFmtId="0" fontId="21" fillId="0" borderId="10" xfId="45" applyFont="1" applyBorder="1" applyAlignment="1">
      <alignment vertical="center"/>
      <protection/>
    </xf>
    <xf numFmtId="181" fontId="21" fillId="0" borderId="10" xfId="45" applyNumberFormat="1" applyFont="1" applyBorder="1" applyAlignment="1">
      <alignment horizontal="center" vertical="center"/>
      <protection/>
    </xf>
    <xf numFmtId="179" fontId="0" fillId="0" borderId="0" xfId="40" applyNumberFormat="1">
      <alignment/>
      <protection/>
    </xf>
    <xf numFmtId="31" fontId="20" fillId="33" borderId="11" xfId="48" applyNumberFormat="1" applyFont="1" applyFill="1" applyBorder="1" applyAlignment="1" applyProtection="1">
      <alignment horizontal="right" vertical="center"/>
      <protection/>
    </xf>
    <xf numFmtId="0" fontId="9" fillId="0" borderId="12" xfId="41" applyFont="1" applyBorder="1" applyAlignment="1">
      <alignment vertical="center" wrapText="1"/>
      <protection/>
    </xf>
    <xf numFmtId="31" fontId="0" fillId="0" borderId="0" xfId="40" applyNumberFormat="1">
      <alignment/>
      <protection/>
    </xf>
    <xf numFmtId="0" fontId="0" fillId="0" borderId="0" xfId="40" applyFont="1">
      <alignment/>
      <protection/>
    </xf>
    <xf numFmtId="0" fontId="23" fillId="0" borderId="0" xfId="0" applyFont="1" applyAlignment="1">
      <alignment/>
    </xf>
    <xf numFmtId="0" fontId="0" fillId="0" borderId="10" xfId="0" applyBorder="1" applyAlignment="1">
      <alignment horizontal="center" vertical="center"/>
    </xf>
    <xf numFmtId="0" fontId="23"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xf>
    <xf numFmtId="0" fontId="11" fillId="0" borderId="10" xfId="47" applyFont="1" applyBorder="1" applyAlignment="1">
      <alignment horizontal="center" vertical="center"/>
      <protection/>
    </xf>
    <xf numFmtId="0" fontId="0" fillId="0" borderId="10" xfId="47" applyFont="1" applyBorder="1" applyAlignment="1">
      <alignment horizontal="center" vertical="center"/>
      <protection/>
    </xf>
    <xf numFmtId="0" fontId="0" fillId="0" borderId="0" xfId="0" applyFont="1" applyFill="1" applyAlignment="1">
      <alignment/>
    </xf>
    <xf numFmtId="0" fontId="14" fillId="0" borderId="0" xfId="0" applyFont="1" applyFill="1" applyAlignment="1">
      <alignment horizontal="center" vertical="center"/>
    </xf>
    <xf numFmtId="0" fontId="0" fillId="0" borderId="0" xfId="43" applyFont="1" applyBorder="1" applyAlignment="1">
      <alignment horizontal="center" vertical="center"/>
      <protection/>
    </xf>
    <xf numFmtId="0" fontId="0" fillId="0" borderId="0" xfId="43" applyFont="1" applyBorder="1">
      <alignment/>
      <protection/>
    </xf>
    <xf numFmtId="0" fontId="0" fillId="0" borderId="0" xfId="43" applyFont="1" applyAlignment="1">
      <alignment vertical="center" wrapText="1"/>
      <protection/>
    </xf>
    <xf numFmtId="0" fontId="0" fillId="0" borderId="0" xfId="43" applyFont="1">
      <alignment/>
      <protection/>
    </xf>
    <xf numFmtId="0" fontId="4" fillId="0" borderId="0" xfId="43" applyFont="1" applyBorder="1" applyAlignment="1">
      <alignment horizontal="right" vertical="center"/>
      <protection/>
    </xf>
    <xf numFmtId="0" fontId="28" fillId="0" borderId="10" xfId="43" applyFont="1" applyFill="1" applyBorder="1" applyAlignment="1">
      <alignment horizontal="center" vertical="center"/>
      <protection/>
    </xf>
    <xf numFmtId="0" fontId="28" fillId="0" borderId="10" xfId="43" applyFont="1" applyBorder="1" applyAlignment="1">
      <alignment horizontal="center" vertical="center"/>
      <protection/>
    </xf>
    <xf numFmtId="0" fontId="29" fillId="0" borderId="0" xfId="43" applyFont="1">
      <alignment/>
      <protection/>
    </xf>
    <xf numFmtId="0" fontId="6" fillId="0" borderId="10" xfId="43" applyFont="1" applyFill="1" applyBorder="1" applyAlignment="1">
      <alignment vertical="center" wrapText="1"/>
      <protection/>
    </xf>
    <xf numFmtId="176" fontId="4" fillId="0" borderId="10" xfId="43" applyNumberFormat="1" applyFont="1" applyFill="1" applyBorder="1" applyAlignment="1">
      <alignment horizontal="center" vertical="center" wrapText="1"/>
      <protection/>
    </xf>
    <xf numFmtId="0" fontId="4" fillId="0" borderId="10" xfId="43" applyFont="1" applyFill="1" applyBorder="1" applyAlignment="1">
      <alignment vertical="center" wrapText="1"/>
      <protection/>
    </xf>
    <xf numFmtId="0" fontId="0" fillId="0" borderId="10" xfId="43" applyFont="1" applyBorder="1" applyAlignment="1">
      <alignment horizontal="center" vertical="center"/>
      <protection/>
    </xf>
    <xf numFmtId="0" fontId="29" fillId="0" borderId="10" xfId="43" applyFont="1" applyFill="1" applyBorder="1" applyAlignment="1">
      <alignment horizontal="center" vertical="center"/>
      <protection/>
    </xf>
    <xf numFmtId="0" fontId="12" fillId="0" borderId="10" xfId="43" applyFont="1" applyBorder="1" applyAlignment="1">
      <alignment vertical="center"/>
      <protection/>
    </xf>
    <xf numFmtId="0" fontId="0" fillId="0" borderId="0" xfId="43" applyFont="1" applyAlignment="1">
      <alignment horizontal="center" vertical="center"/>
      <protection/>
    </xf>
    <xf numFmtId="0" fontId="6" fillId="0" borderId="10" xfId="43" applyFont="1" applyFill="1" applyBorder="1" applyAlignment="1">
      <alignment vertical="center" shrinkToFit="1"/>
      <protection/>
    </xf>
    <xf numFmtId="0" fontId="22" fillId="0" borderId="10" xfId="0" applyNumberFormat="1" applyFont="1" applyFill="1" applyBorder="1" applyAlignment="1" applyProtection="1">
      <alignment horizontal="center" vertical="center" wrapText="1"/>
      <protection/>
    </xf>
    <xf numFmtId="0" fontId="9" fillId="0" borderId="0" xfId="0" applyFont="1" applyFill="1" applyAlignment="1">
      <alignment horizontal="center" vertical="center"/>
    </xf>
    <xf numFmtId="0" fontId="0" fillId="0" borderId="10" xfId="0" applyNumberFormat="1" applyFont="1" applyFill="1" applyBorder="1" applyAlignment="1" applyProtection="1">
      <alignment vertical="center"/>
      <protection/>
    </xf>
    <xf numFmtId="0" fontId="12" fillId="0" borderId="10" xfId="0" applyNumberFormat="1" applyFont="1" applyFill="1" applyBorder="1" applyAlignment="1" applyProtection="1">
      <alignment horizontal="left" vertical="center"/>
      <protection/>
    </xf>
    <xf numFmtId="3"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protection/>
    </xf>
    <xf numFmtId="0" fontId="9" fillId="0" borderId="0" xfId="40" applyFont="1">
      <alignment/>
      <protection/>
    </xf>
    <xf numFmtId="31" fontId="9" fillId="0" borderId="0" xfId="40" applyNumberFormat="1" applyFont="1">
      <alignment/>
      <protection/>
    </xf>
    <xf numFmtId="0" fontId="0" fillId="0" borderId="0" xfId="0" applyAlignment="1">
      <alignment horizontal="right"/>
    </xf>
    <xf numFmtId="3"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center" vertical="center"/>
      <protection/>
    </xf>
    <xf numFmtId="0" fontId="0" fillId="0" borderId="10" xfId="0" applyFont="1" applyBorder="1" applyAlignment="1">
      <alignment horizontal="center"/>
    </xf>
    <xf numFmtId="0" fontId="12" fillId="0" borderId="10" xfId="0" applyNumberFormat="1" applyFont="1" applyFill="1" applyBorder="1" applyAlignment="1" applyProtection="1">
      <alignment horizontal="center" vertical="center"/>
      <protection/>
    </xf>
    <xf numFmtId="0" fontId="0" fillId="0" borderId="10"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vertical="center" shrinkToFit="1"/>
    </xf>
    <xf numFmtId="177" fontId="0" fillId="0" borderId="10" xfId="47" applyNumberFormat="1" applyFont="1" applyFill="1" applyBorder="1" applyAlignment="1">
      <alignment horizontal="center" vertical="center"/>
      <protection/>
    </xf>
    <xf numFmtId="177" fontId="0" fillId="0" borderId="10" xfId="47" applyNumberFormat="1" applyFont="1" applyFill="1" applyBorder="1">
      <alignment/>
      <protection/>
    </xf>
    <xf numFmtId="0" fontId="11" fillId="0" borderId="10" xfId="47" applyFont="1" applyFill="1" applyBorder="1" applyAlignment="1">
      <alignment horizontal="center" vertical="center"/>
      <protection/>
    </xf>
    <xf numFmtId="0" fontId="0" fillId="0" borderId="10" xfId="47" applyFont="1" applyFill="1" applyBorder="1" applyAlignment="1">
      <alignment horizontal="center" vertical="center"/>
      <protection/>
    </xf>
    <xf numFmtId="3" fontId="0" fillId="0" borderId="10" xfId="47" applyNumberFormat="1" applyFont="1" applyFill="1" applyBorder="1" applyAlignment="1">
      <alignment horizontal="right" vertical="center"/>
      <protection/>
    </xf>
    <xf numFmtId="0" fontId="0" fillId="0" borderId="10" xfId="0" applyFont="1" applyFill="1" applyBorder="1" applyAlignment="1">
      <alignment horizontal="center"/>
    </xf>
    <xf numFmtId="0" fontId="0" fillId="0" borderId="0" xfId="0" applyFont="1" applyAlignment="1">
      <alignment horizontal="right"/>
    </xf>
    <xf numFmtId="0" fontId="4" fillId="0" borderId="0" xfId="0" applyFont="1" applyFill="1" applyBorder="1" applyAlignment="1">
      <alignment vertical="center"/>
    </xf>
    <xf numFmtId="0" fontId="2" fillId="0" borderId="0" xfId="0" applyFont="1" applyFill="1" applyBorder="1" applyAlignment="1">
      <alignment horizontal="center"/>
    </xf>
    <xf numFmtId="0" fontId="0" fillId="0" borderId="10" xfId="0" applyFont="1" applyFill="1" applyBorder="1" applyAlignment="1">
      <alignment vertical="center"/>
    </xf>
    <xf numFmtId="181" fontId="0" fillId="0" borderId="0" xfId="0" applyNumberFormat="1" applyFont="1" applyFill="1" applyBorder="1" applyAlignment="1">
      <alignment/>
    </xf>
    <xf numFmtId="181" fontId="0" fillId="0" borderId="0" xfId="0" applyNumberFormat="1" applyFont="1" applyBorder="1" applyAlignment="1">
      <alignment horizontal="right"/>
    </xf>
    <xf numFmtId="181" fontId="0" fillId="0" borderId="0" xfId="0" applyNumberFormat="1" applyFont="1" applyFill="1" applyAlignment="1">
      <alignment/>
    </xf>
    <xf numFmtId="181" fontId="0" fillId="0" borderId="10" xfId="0" applyNumberFormat="1" applyFont="1" applyFill="1" applyBorder="1" applyAlignment="1">
      <alignment vertical="center"/>
    </xf>
    <xf numFmtId="179" fontId="0" fillId="0" borderId="0" xfId="0" applyNumberFormat="1" applyFont="1" applyFill="1" applyBorder="1" applyAlignment="1">
      <alignment/>
    </xf>
    <xf numFmtId="179" fontId="2" fillId="0" borderId="0" xfId="0" applyNumberFormat="1" applyFont="1" applyFill="1" applyBorder="1" applyAlignment="1">
      <alignment horizontal="center"/>
    </xf>
    <xf numFmtId="179" fontId="3" fillId="0" borderId="0" xfId="0" applyNumberFormat="1" applyFont="1" applyFill="1" applyBorder="1" applyAlignment="1">
      <alignment/>
    </xf>
    <xf numFmtId="179" fontId="12" fillId="0" borderId="10" xfId="0" applyNumberFormat="1" applyFont="1" applyFill="1" applyBorder="1" applyAlignment="1" applyProtection="1">
      <alignment horizontal="center" vertical="center"/>
      <protection/>
    </xf>
    <xf numFmtId="179" fontId="0" fillId="0" borderId="10" xfId="0" applyNumberFormat="1" applyFont="1" applyFill="1" applyBorder="1" applyAlignment="1" applyProtection="1">
      <alignment horizontal="right" vertical="center"/>
      <protection/>
    </xf>
    <xf numFmtId="179" fontId="0" fillId="0" borderId="10" xfId="0" applyNumberFormat="1" applyFont="1" applyFill="1" applyBorder="1" applyAlignment="1">
      <alignment/>
    </xf>
    <xf numFmtId="179" fontId="0" fillId="0" borderId="0" xfId="0" applyNumberFormat="1" applyAlignment="1">
      <alignment/>
    </xf>
    <xf numFmtId="179" fontId="0" fillId="0" borderId="0" xfId="0" applyNumberFormat="1" applyFont="1" applyFill="1" applyAlignment="1">
      <alignment/>
    </xf>
    <xf numFmtId="181" fontId="71" fillId="0" borderId="10" xfId="0" applyNumberFormat="1" applyFont="1" applyFill="1" applyBorder="1" applyAlignment="1">
      <alignment horizontal="center" vertical="center" wrapText="1"/>
    </xf>
    <xf numFmtId="0" fontId="0" fillId="0" borderId="0" xfId="0" applyFont="1" applyAlignment="1">
      <alignment/>
    </xf>
    <xf numFmtId="0" fontId="0" fillId="0" borderId="0" xfId="47" applyFont="1">
      <alignment/>
      <protection/>
    </xf>
    <xf numFmtId="0" fontId="0" fillId="0" borderId="10" xfId="0" applyFont="1" applyBorder="1" applyAlignment="1">
      <alignment horizontal="center"/>
    </xf>
    <xf numFmtId="0" fontId="4" fillId="0" borderId="0" xfId="0" applyFont="1" applyFill="1" applyBorder="1" applyAlignment="1">
      <alignment vertical="center"/>
    </xf>
    <xf numFmtId="0" fontId="9" fillId="0" borderId="10" xfId="0" applyNumberFormat="1" applyFont="1" applyFill="1" applyBorder="1" applyAlignment="1" applyProtection="1">
      <alignment horizontal="left" vertical="center"/>
      <protection/>
    </xf>
    <xf numFmtId="3" fontId="9" fillId="0" borderId="10" xfId="0" applyNumberFormat="1" applyFont="1" applyFill="1" applyBorder="1" applyAlignment="1" applyProtection="1">
      <alignment horizontal="right" vertical="center"/>
      <protection/>
    </xf>
    <xf numFmtId="0" fontId="6" fillId="0" borderId="10" xfId="43" applyFont="1" applyFill="1" applyBorder="1" applyAlignment="1">
      <alignment vertical="center" wrapText="1"/>
      <protection/>
    </xf>
    <xf numFmtId="176" fontId="4" fillId="0" borderId="10" xfId="43" applyNumberFormat="1" applyFont="1" applyFill="1" applyBorder="1" applyAlignment="1">
      <alignment horizontal="center" vertical="center" wrapText="1"/>
      <protection/>
    </xf>
    <xf numFmtId="0" fontId="4" fillId="0" borderId="10" xfId="43" applyFont="1" applyFill="1" applyBorder="1" applyAlignment="1">
      <alignment vertical="center" wrapText="1"/>
      <protection/>
    </xf>
    <xf numFmtId="49" fontId="4" fillId="0" borderId="10" xfId="44" applyNumberFormat="1" applyFont="1" applyFill="1" applyBorder="1" applyAlignment="1">
      <alignment horizontal="left" vertical="center" wrapText="1" shrinkToFit="1"/>
      <protection/>
    </xf>
    <xf numFmtId="0" fontId="0" fillId="0" borderId="10" xfId="43" applyFont="1" applyFill="1" applyBorder="1" applyAlignment="1">
      <alignment vertical="center"/>
      <protection/>
    </xf>
    <xf numFmtId="0" fontId="4" fillId="0" borderId="10" xfId="43" applyFont="1" applyFill="1" applyBorder="1" applyAlignment="1">
      <alignment horizontal="center" vertical="center" wrapText="1"/>
      <protection/>
    </xf>
    <xf numFmtId="0" fontId="0" fillId="0" borderId="10" xfId="43" applyFont="1" applyBorder="1">
      <alignment/>
      <protection/>
    </xf>
    <xf numFmtId="0" fontId="0" fillId="0" borderId="0" xfId="43" applyFont="1" applyBorder="1" applyAlignment="1">
      <alignment/>
      <protection/>
    </xf>
    <xf numFmtId="0" fontId="4" fillId="0" borderId="0" xfId="0" applyFont="1" applyFill="1" applyAlignment="1">
      <alignment vertical="center"/>
    </xf>
    <xf numFmtId="0" fontId="22" fillId="0" borderId="10" xfId="0" applyNumberFormat="1" applyFont="1" applyFill="1" applyBorder="1" applyAlignment="1" applyProtection="1">
      <alignment horizontal="left" vertical="center"/>
      <protection/>
    </xf>
    <xf numFmtId="0" fontId="9" fillId="33" borderId="11" xfId="0" applyNumberFormat="1" applyFont="1" applyFill="1" applyBorder="1" applyAlignment="1" applyProtection="1">
      <alignment vertical="center"/>
      <protection/>
    </xf>
    <xf numFmtId="0" fontId="9" fillId="33" borderId="11" xfId="0" applyNumberFormat="1" applyFont="1" applyFill="1" applyBorder="1" applyAlignment="1" applyProtection="1">
      <alignment horizontal="right" vertical="center"/>
      <protection/>
    </xf>
    <xf numFmtId="0" fontId="12" fillId="0" borderId="10" xfId="0" applyNumberFormat="1" applyFont="1" applyFill="1" applyBorder="1" applyAlignment="1" applyProtection="1">
      <alignment horizontal="center" vertical="center" wrapText="1"/>
      <protection/>
    </xf>
    <xf numFmtId="0" fontId="9" fillId="0" borderId="0" xfId="0" applyFont="1" applyFill="1" applyAlignment="1">
      <alignment horizontal="right" vertical="center"/>
    </xf>
    <xf numFmtId="0" fontId="16" fillId="33" borderId="0" xfId="49" applyNumberFormat="1" applyFont="1" applyFill="1" applyBorder="1" applyAlignment="1" applyProtection="1">
      <alignment vertical="center"/>
      <protection/>
    </xf>
    <xf numFmtId="0" fontId="9" fillId="33" borderId="0" xfId="49" applyNumberFormat="1" applyFont="1" applyFill="1" applyBorder="1" applyAlignment="1" applyProtection="1">
      <alignment/>
      <protection/>
    </xf>
    <xf numFmtId="0" fontId="15" fillId="33" borderId="0" xfId="49" applyNumberFormat="1" applyFont="1" applyFill="1" applyBorder="1" applyAlignment="1" applyProtection="1">
      <alignment horizontal="right" vertical="center"/>
      <protection/>
    </xf>
    <xf numFmtId="0" fontId="16" fillId="33" borderId="15" xfId="49" applyNumberFormat="1" applyFont="1" applyFill="1" applyBorder="1" applyAlignment="1" applyProtection="1">
      <alignment vertical="center"/>
      <protection/>
    </xf>
    <xf numFmtId="0" fontId="20" fillId="33" borderId="15" xfId="49" applyNumberFormat="1" applyFont="1" applyFill="1" applyBorder="1" applyAlignment="1" applyProtection="1">
      <alignment vertical="center"/>
      <protection/>
    </xf>
    <xf numFmtId="0" fontId="20" fillId="33" borderId="0" xfId="49" applyNumberFormat="1" applyFont="1" applyFill="1" applyBorder="1" applyAlignment="1" applyProtection="1">
      <alignment vertical="center"/>
      <protection/>
    </xf>
    <xf numFmtId="0" fontId="0" fillId="0" borderId="10" xfId="0" applyBorder="1" applyAlignment="1">
      <alignment/>
    </xf>
    <xf numFmtId="3" fontId="0" fillId="0" borderId="10" xfId="0" applyNumberFormat="1" applyBorder="1" applyAlignment="1">
      <alignment/>
    </xf>
    <xf numFmtId="0" fontId="0" fillId="0" borderId="10" xfId="47" applyFont="1" applyBorder="1" applyAlignment="1">
      <alignment horizontal="center" vertical="center"/>
      <protection/>
    </xf>
    <xf numFmtId="179" fontId="12" fillId="0" borderId="10" xfId="0" applyNumberFormat="1" applyFont="1" applyFill="1" applyBorder="1" applyAlignment="1" applyProtection="1">
      <alignment horizontal="center" vertical="center"/>
      <protection/>
    </xf>
    <xf numFmtId="0" fontId="0" fillId="0" borderId="10" xfId="0" applyFont="1" applyFill="1" applyBorder="1" applyAlignment="1">
      <alignment vertical="center"/>
    </xf>
    <xf numFmtId="0" fontId="12"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12" fillId="0" borderId="10" xfId="0" applyFont="1" applyFill="1" applyBorder="1" applyAlignment="1">
      <alignment vertical="center"/>
    </xf>
    <xf numFmtId="0" fontId="72" fillId="0" borderId="0" xfId="0" applyFont="1" applyAlignment="1">
      <alignment vertical="center" wrapText="1"/>
    </xf>
    <xf numFmtId="0" fontId="0" fillId="0" borderId="0" xfId="0" applyBorder="1" applyAlignment="1">
      <alignment/>
    </xf>
    <xf numFmtId="179" fontId="0" fillId="0" borderId="0" xfId="0" applyNumberFormat="1" applyBorder="1" applyAlignment="1">
      <alignment/>
    </xf>
    <xf numFmtId="49" fontId="4" fillId="0" borderId="10" xfId="44" applyNumberFormat="1" applyFont="1" applyFill="1" applyBorder="1" applyAlignment="1">
      <alignment horizontal="left" vertical="center" wrapText="1" shrinkToFit="1"/>
      <protection/>
    </xf>
    <xf numFmtId="0" fontId="22" fillId="34" borderId="10" xfId="0" applyNumberFormat="1" applyFont="1" applyFill="1" applyBorder="1" applyAlignment="1" applyProtection="1">
      <alignment vertical="center"/>
      <protection/>
    </xf>
    <xf numFmtId="3" fontId="9" fillId="34" borderId="10" xfId="0" applyNumberFormat="1" applyFont="1" applyFill="1" applyBorder="1" applyAlignment="1" applyProtection="1">
      <alignment horizontal="right" vertical="center"/>
      <protection/>
    </xf>
    <xf numFmtId="0" fontId="9" fillId="34" borderId="10" xfId="0" applyNumberFormat="1" applyFont="1" applyFill="1" applyBorder="1" applyAlignment="1" applyProtection="1">
      <alignment vertical="center"/>
      <protection/>
    </xf>
    <xf numFmtId="3" fontId="9" fillId="35" borderId="10" xfId="0" applyNumberFormat="1" applyFont="1" applyFill="1" applyBorder="1" applyAlignment="1" applyProtection="1">
      <alignment horizontal="right" vertical="center"/>
      <protection/>
    </xf>
    <xf numFmtId="178" fontId="6" fillId="0" borderId="10" xfId="0" applyNumberFormat="1" applyFont="1" applyBorder="1" applyAlignment="1">
      <alignment horizontal="center" vertical="center" wrapText="1"/>
    </xf>
    <xf numFmtId="3" fontId="9" fillId="34" borderId="10" xfId="0" applyNumberFormat="1" applyFont="1" applyFill="1" applyBorder="1" applyAlignment="1" applyProtection="1">
      <alignment horizontal="right" vertical="center"/>
      <protection/>
    </xf>
    <xf numFmtId="0" fontId="22" fillId="34" borderId="10" xfId="0" applyNumberFormat="1" applyFont="1" applyFill="1" applyBorder="1" applyAlignment="1" applyProtection="1">
      <alignment horizontal="center" vertical="center"/>
      <protection/>
    </xf>
    <xf numFmtId="0" fontId="22" fillId="34" borderId="10" xfId="0" applyNumberFormat="1" applyFont="1" applyFill="1" applyBorder="1" applyAlignment="1" applyProtection="1">
      <alignment vertical="center"/>
      <protection/>
    </xf>
    <xf numFmtId="0" fontId="9" fillId="34" borderId="10" xfId="0" applyNumberFormat="1" applyFont="1" applyFill="1" applyBorder="1" applyAlignment="1" applyProtection="1">
      <alignment vertical="center"/>
      <protection/>
    </xf>
    <xf numFmtId="0" fontId="9" fillId="33" borderId="0" xfId="0" applyNumberFormat="1" applyFont="1" applyFill="1" applyBorder="1" applyAlignment="1" applyProtection="1">
      <alignment vertical="center"/>
      <protection/>
    </xf>
    <xf numFmtId="0" fontId="9" fillId="33" borderId="0" xfId="0" applyNumberFormat="1" applyFont="1" applyFill="1" applyBorder="1" applyAlignment="1" applyProtection="1">
      <alignment horizontal="right" vertical="center"/>
      <protection/>
    </xf>
    <xf numFmtId="0" fontId="35" fillId="34" borderId="10" xfId="0" applyNumberFormat="1" applyFont="1" applyFill="1" applyBorder="1" applyAlignment="1" applyProtection="1">
      <alignment horizontal="center" vertical="center"/>
      <protection/>
    </xf>
    <xf numFmtId="0" fontId="22" fillId="34" borderId="10" xfId="0" applyNumberFormat="1" applyFont="1" applyFill="1" applyBorder="1" applyAlignment="1" applyProtection="1">
      <alignment horizontal="center" vertical="center"/>
      <protection/>
    </xf>
    <xf numFmtId="0" fontId="9" fillId="34" borderId="10" xfId="0" applyNumberFormat="1" applyFont="1" applyFill="1" applyBorder="1" applyAlignment="1" applyProtection="1">
      <alignment horizontal="right" vertical="center"/>
      <protection/>
    </xf>
    <xf numFmtId="0" fontId="16" fillId="33" borderId="16" xfId="42" applyNumberFormat="1" applyFont="1" applyFill="1" applyBorder="1" applyAlignment="1" applyProtection="1">
      <alignment horizontal="center" vertical="center" wrapText="1"/>
      <protection/>
    </xf>
    <xf numFmtId="0" fontId="16" fillId="33" borderId="10" xfId="42" applyNumberFormat="1" applyFont="1" applyFill="1" applyBorder="1" applyAlignment="1" applyProtection="1">
      <alignment horizontal="center" vertical="center" wrapText="1"/>
      <protection/>
    </xf>
    <xf numFmtId="0" fontId="16" fillId="33" borderId="17" xfId="42" applyNumberFormat="1" applyFont="1" applyFill="1" applyBorder="1" applyAlignment="1" applyProtection="1">
      <alignment horizontal="center" vertical="center" wrapText="1"/>
      <protection/>
    </xf>
    <xf numFmtId="0" fontId="0" fillId="33" borderId="10" xfId="42" applyNumberFormat="1" applyFont="1" applyFill="1" applyBorder="1" applyAlignment="1" applyProtection="1">
      <alignment horizontal="center" vertical="center"/>
      <protection/>
    </xf>
    <xf numFmtId="0" fontId="16" fillId="33" borderId="18" xfId="42" applyNumberFormat="1" applyFont="1" applyFill="1" applyBorder="1" applyAlignment="1" applyProtection="1">
      <alignment horizontal="left" vertical="center"/>
      <protection/>
    </xf>
    <xf numFmtId="190" fontId="0" fillId="0" borderId="10" xfId="42" applyNumberFormat="1" applyFont="1" applyBorder="1" applyAlignment="1">
      <alignment horizontal="center" vertical="center"/>
      <protection/>
    </xf>
    <xf numFmtId="190" fontId="0" fillId="0" borderId="19" xfId="42" applyNumberFormat="1" applyFont="1" applyBorder="1" applyAlignment="1">
      <alignment horizontal="center" vertical="center"/>
      <protection/>
    </xf>
    <xf numFmtId="190" fontId="0" fillId="0" borderId="10" xfId="42" applyNumberFormat="1" applyFont="1" applyFill="1" applyBorder="1" applyAlignment="1">
      <alignment/>
      <protection/>
    </xf>
    <xf numFmtId="0" fontId="16" fillId="33" borderId="20" xfId="42" applyNumberFormat="1" applyFont="1" applyFill="1" applyBorder="1" applyAlignment="1" applyProtection="1">
      <alignment horizontal="left" vertical="center"/>
      <protection/>
    </xf>
    <xf numFmtId="0" fontId="13" fillId="33" borderId="20" xfId="42" applyNumberFormat="1" applyFont="1" applyFill="1" applyBorder="1" applyAlignment="1" applyProtection="1">
      <alignment vertical="center"/>
      <protection/>
    </xf>
    <xf numFmtId="0" fontId="16" fillId="33" borderId="20" xfId="42" applyNumberFormat="1" applyFont="1" applyFill="1" applyBorder="1" applyAlignment="1" applyProtection="1">
      <alignment vertical="center"/>
      <protection/>
    </xf>
    <xf numFmtId="190" fontId="9" fillId="33" borderId="10" xfId="42" applyNumberFormat="1" applyFont="1" applyFill="1" applyBorder="1" applyAlignment="1" applyProtection="1">
      <alignment horizontal="center" vertical="center"/>
      <protection/>
    </xf>
    <xf numFmtId="190" fontId="9" fillId="33" borderId="16" xfId="42" applyNumberFormat="1" applyFont="1" applyFill="1" applyBorder="1" applyAlignment="1" applyProtection="1">
      <alignment horizontal="center" vertical="center"/>
      <protection/>
    </xf>
    <xf numFmtId="190" fontId="0" fillId="0" borderId="0" xfId="42" applyNumberFormat="1" applyFont="1" applyBorder="1" applyAlignment="1">
      <alignment horizontal="center" vertical="center"/>
      <protection/>
    </xf>
    <xf numFmtId="190" fontId="16" fillId="33" borderId="10" xfId="42" applyNumberFormat="1" applyFont="1" applyFill="1" applyBorder="1" applyAlignment="1" applyProtection="1">
      <alignment horizontal="center" vertical="center"/>
      <protection/>
    </xf>
    <xf numFmtId="0" fontId="16" fillId="33" borderId="21" xfId="42" applyNumberFormat="1" applyFont="1" applyFill="1" applyBorder="1" applyAlignment="1" applyProtection="1">
      <alignment vertical="center"/>
      <protection/>
    </xf>
    <xf numFmtId="0" fontId="16" fillId="33" borderId="22" xfId="42" applyNumberFormat="1" applyFont="1" applyFill="1" applyBorder="1" applyAlignment="1" applyProtection="1">
      <alignment horizontal="center" vertical="center" wrapText="1"/>
      <protection/>
    </xf>
    <xf numFmtId="0" fontId="16" fillId="33" borderId="10" xfId="42" applyNumberFormat="1" applyFont="1" applyFill="1" applyBorder="1" applyAlignment="1" applyProtection="1">
      <alignment horizontal="left" vertical="center"/>
      <protection/>
    </xf>
    <xf numFmtId="190" fontId="0" fillId="0" borderId="22" xfId="42" applyNumberFormat="1" applyFont="1" applyBorder="1" applyAlignment="1">
      <alignment horizontal="center" vertical="center"/>
      <protection/>
    </xf>
    <xf numFmtId="0" fontId="16" fillId="33" borderId="10" xfId="42" applyNumberFormat="1" applyFont="1" applyFill="1" applyBorder="1" applyAlignment="1" applyProtection="1">
      <alignment vertical="center"/>
      <protection/>
    </xf>
    <xf numFmtId="190" fontId="0" fillId="0" borderId="14" xfId="42" applyNumberFormat="1" applyFont="1" applyBorder="1" applyAlignment="1">
      <alignment horizontal="center" vertical="center"/>
      <protection/>
    </xf>
    <xf numFmtId="190" fontId="16" fillId="33" borderId="14" xfId="42" applyNumberFormat="1" applyFont="1" applyFill="1" applyBorder="1" applyAlignment="1" applyProtection="1">
      <alignment horizontal="center" vertical="center"/>
      <protection/>
    </xf>
    <xf numFmtId="190" fontId="0" fillId="0" borderId="23" xfId="42" applyNumberFormat="1" applyFont="1" applyBorder="1" applyAlignment="1">
      <alignment horizontal="center" vertical="center"/>
      <protection/>
    </xf>
    <xf numFmtId="0" fontId="0" fillId="0" borderId="10" xfId="42" applyFont="1" applyBorder="1">
      <alignment/>
      <protection/>
    </xf>
    <xf numFmtId="190" fontId="0" fillId="0" borderId="22" xfId="42" applyNumberFormat="1" applyFont="1" applyBorder="1">
      <alignment/>
      <protection/>
    </xf>
    <xf numFmtId="190" fontId="0" fillId="0" borderId="10" xfId="42" applyNumberFormat="1" applyFont="1" applyBorder="1">
      <alignment/>
      <protection/>
    </xf>
    <xf numFmtId="0" fontId="9" fillId="0" borderId="0" xfId="40" applyFont="1">
      <alignment/>
      <protection/>
    </xf>
    <xf numFmtId="0" fontId="9" fillId="0" borderId="12" xfId="41" applyFont="1" applyBorder="1" applyAlignment="1">
      <alignment vertical="center" wrapText="1"/>
      <protection/>
    </xf>
    <xf numFmtId="0" fontId="0" fillId="0" borderId="10" xfId="0" applyFont="1" applyBorder="1" applyAlignment="1">
      <alignment horizontal="center" vertical="center"/>
    </xf>
    <xf numFmtId="0" fontId="23" fillId="0" borderId="10" xfId="0" applyFont="1" applyBorder="1" applyAlignment="1">
      <alignment/>
    </xf>
    <xf numFmtId="0" fontId="15" fillId="0" borderId="0" xfId="0" applyFont="1" applyAlignment="1">
      <alignment horizontal="left" vertical="center"/>
    </xf>
    <xf numFmtId="0" fontId="16" fillId="34" borderId="0" xfId="0" applyFont="1" applyFill="1" applyAlignment="1">
      <alignment/>
    </xf>
    <xf numFmtId="0" fontId="0" fillId="34" borderId="0" xfId="0" applyFill="1" applyAlignment="1">
      <alignment/>
    </xf>
    <xf numFmtId="0" fontId="9" fillId="34" borderId="0" xfId="0" applyNumberFormat="1" applyFont="1" applyFill="1" applyBorder="1" applyAlignment="1" applyProtection="1">
      <alignment horizontal="right" vertical="center"/>
      <protection/>
    </xf>
    <xf numFmtId="0" fontId="0" fillId="34" borderId="0" xfId="0" applyFill="1" applyAlignment="1">
      <alignment/>
    </xf>
    <xf numFmtId="0" fontId="22" fillId="34" borderId="10" xfId="0" applyNumberFormat="1" applyFont="1" applyFill="1" applyBorder="1" applyAlignment="1" applyProtection="1">
      <alignment horizontal="center" vertical="center"/>
      <protection/>
    </xf>
    <xf numFmtId="3" fontId="9" fillId="34" borderId="10" xfId="0" applyNumberFormat="1" applyFont="1" applyFill="1" applyBorder="1" applyAlignment="1" applyProtection="1">
      <alignment horizontal="right" vertical="center"/>
      <protection/>
    </xf>
    <xf numFmtId="0" fontId="22" fillId="34" borderId="10" xfId="0" applyNumberFormat="1" applyFont="1" applyFill="1" applyBorder="1" applyAlignment="1" applyProtection="1">
      <alignment horizontal="left" vertical="center"/>
      <protection/>
    </xf>
    <xf numFmtId="0" fontId="9" fillId="34" borderId="10" xfId="0" applyNumberFormat="1" applyFont="1" applyFill="1" applyBorder="1" applyAlignment="1" applyProtection="1">
      <alignment horizontal="left" vertical="center"/>
      <protection/>
    </xf>
    <xf numFmtId="0" fontId="12" fillId="34" borderId="10" xfId="0" applyNumberFormat="1" applyFont="1" applyFill="1" applyBorder="1" applyAlignment="1" applyProtection="1">
      <alignment horizontal="center" vertical="center" wrapText="1"/>
      <protection/>
    </xf>
    <xf numFmtId="0" fontId="24" fillId="0" borderId="0" xfId="0" applyFont="1" applyAlignment="1">
      <alignment vertical="center"/>
    </xf>
    <xf numFmtId="0" fontId="15" fillId="0" borderId="0" xfId="0" applyFont="1" applyAlignment="1">
      <alignment horizontal="right" vertical="center"/>
    </xf>
    <xf numFmtId="0" fontId="23" fillId="34" borderId="10" xfId="0" applyFont="1" applyFill="1" applyBorder="1" applyAlignment="1">
      <alignment/>
    </xf>
    <xf numFmtId="0" fontId="0" fillId="34" borderId="0" xfId="0" applyFill="1" applyAlignment="1">
      <alignment horizontal="left"/>
    </xf>
    <xf numFmtId="181" fontId="0" fillId="34" borderId="0" xfId="0" applyNumberFormat="1" applyFont="1" applyFill="1" applyAlignment="1">
      <alignment horizontal="center" vertical="center" wrapText="1"/>
    </xf>
    <xf numFmtId="0" fontId="4" fillId="34" borderId="0" xfId="0" applyFont="1" applyFill="1" applyAlignment="1">
      <alignment wrapText="1"/>
    </xf>
    <xf numFmtId="0" fontId="36" fillId="34" borderId="0" xfId="0" applyFont="1" applyFill="1" applyAlignment="1">
      <alignment/>
    </xf>
    <xf numFmtId="0" fontId="0" fillId="34" borderId="0" xfId="46" applyFont="1" applyFill="1" applyAlignment="1">
      <alignment horizontal="left" vertical="center"/>
      <protection/>
    </xf>
    <xf numFmtId="181" fontId="1" fillId="34" borderId="0" xfId="46" applyNumberFormat="1" applyFont="1" applyFill="1" applyAlignment="1">
      <alignment horizontal="center" vertical="center" wrapText="1"/>
      <protection/>
    </xf>
    <xf numFmtId="0" fontId="4" fillId="34" borderId="0" xfId="46" applyFont="1" applyFill="1" applyAlignment="1">
      <alignment horizontal="right" wrapText="1"/>
      <protection/>
    </xf>
    <xf numFmtId="0" fontId="0" fillId="34" borderId="0" xfId="0" applyFont="1" applyFill="1" applyAlignment="1">
      <alignment/>
    </xf>
    <xf numFmtId="191" fontId="4" fillId="34" borderId="10" xfId="46" applyNumberFormat="1" applyFont="1" applyFill="1" applyBorder="1" applyAlignment="1" applyProtection="1">
      <alignment horizontal="center" vertical="center" wrapText="1"/>
      <protection/>
    </xf>
    <xf numFmtId="0" fontId="0" fillId="34" borderId="22" xfId="46" applyNumberFormat="1" applyFill="1" applyBorder="1" applyAlignment="1">
      <alignment horizontal="center" vertical="center"/>
      <protection/>
    </xf>
    <xf numFmtId="0" fontId="4" fillId="34" borderId="10" xfId="46" applyFont="1" applyFill="1" applyBorder="1" applyAlignment="1">
      <alignment horizontal="left" vertical="center" wrapText="1"/>
      <protection/>
    </xf>
    <xf numFmtId="0" fontId="0" fillId="34" borderId="0" xfId="0" applyFill="1" applyAlignment="1">
      <alignment horizontal="center" vertical="center"/>
    </xf>
    <xf numFmtId="0" fontId="0" fillId="34" borderId="0" xfId="0" applyFont="1" applyFill="1" applyAlignment="1">
      <alignment/>
    </xf>
    <xf numFmtId="0" fontId="0" fillId="34" borderId="10" xfId="46" applyNumberFormat="1" applyFill="1" applyBorder="1" applyAlignment="1">
      <alignment horizontal="center" vertical="center"/>
      <protection/>
    </xf>
    <xf numFmtId="0" fontId="4" fillId="34" borderId="10" xfId="0" applyFont="1" applyFill="1" applyBorder="1" applyAlignment="1">
      <alignment wrapText="1"/>
    </xf>
    <xf numFmtId="0" fontId="0" fillId="34" borderId="0" xfId="0" applyFont="1" applyFill="1" applyAlignment="1">
      <alignment horizontal="left" wrapText="1"/>
    </xf>
    <xf numFmtId="0" fontId="0" fillId="34" borderId="0" xfId="0" applyFont="1" applyFill="1" applyAlignment="1">
      <alignment horizontal="left"/>
    </xf>
    <xf numFmtId="0" fontId="4" fillId="34" borderId="14" xfId="46" applyFont="1" applyFill="1" applyBorder="1" applyAlignment="1">
      <alignment horizontal="center" vertical="center" wrapText="1"/>
      <protection/>
    </xf>
    <xf numFmtId="0" fontId="4" fillId="34" borderId="10" xfId="46" applyFont="1" applyFill="1" applyBorder="1" applyAlignment="1">
      <alignment horizontal="center" vertical="center" wrapText="1"/>
      <protection/>
    </xf>
    <xf numFmtId="0" fontId="0" fillId="34" borderId="14" xfId="46" applyFont="1" applyFill="1" applyBorder="1" applyAlignment="1">
      <alignment horizontal="center" vertical="center"/>
      <protection/>
    </xf>
    <xf numFmtId="0" fontId="0"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13" fillId="34" borderId="0" xfId="0" applyFont="1" applyFill="1" applyAlignment="1">
      <alignment/>
    </xf>
    <xf numFmtId="0" fontId="0" fillId="0" borderId="0" xfId="0" applyBorder="1" applyAlignment="1">
      <alignment horizontal="right"/>
    </xf>
    <xf numFmtId="178" fontId="0" fillId="0" borderId="10" xfId="0" applyNumberFormat="1" applyBorder="1" applyAlignment="1">
      <alignment horizontal="left" vertical="center" indent="2"/>
    </xf>
    <xf numFmtId="178" fontId="0" fillId="0" borderId="10" xfId="0" applyNumberFormat="1" applyBorder="1" applyAlignment="1">
      <alignment horizontal="left" vertical="center" indent="3"/>
    </xf>
    <xf numFmtId="0" fontId="0" fillId="0" borderId="10" xfId="0"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40" applyFont="1">
      <alignment/>
      <protection/>
    </xf>
    <xf numFmtId="0" fontId="19" fillId="0" borderId="0" xfId="0" applyFont="1" applyAlignment="1">
      <alignment horizontal="center"/>
    </xf>
    <xf numFmtId="0" fontId="19" fillId="0" borderId="0" xfId="0" applyFont="1" applyAlignment="1">
      <alignment horizontal="center"/>
    </xf>
    <xf numFmtId="0" fontId="19" fillId="0" borderId="0" xfId="47" applyFont="1" applyAlignment="1">
      <alignment horizontal="center"/>
      <protection/>
    </xf>
    <xf numFmtId="0" fontId="0" fillId="0" borderId="14" xfId="47" applyFont="1" applyBorder="1" applyAlignment="1">
      <alignment horizontal="center" vertical="center" wrapText="1"/>
      <protection/>
    </xf>
    <xf numFmtId="0" fontId="0" fillId="0" borderId="19" xfId="47" applyFont="1" applyBorder="1" applyAlignment="1">
      <alignment horizontal="center" vertical="center" wrapText="1"/>
      <protection/>
    </xf>
    <xf numFmtId="0" fontId="0" fillId="0" borderId="10" xfId="47" applyFont="1" applyBorder="1" applyAlignment="1">
      <alignment horizontal="center" vertical="center"/>
      <protection/>
    </xf>
    <xf numFmtId="0" fontId="0" fillId="0" borderId="10" xfId="0" applyFont="1" applyBorder="1" applyAlignment="1">
      <alignment horizontal="center" wrapText="1"/>
    </xf>
    <xf numFmtId="0" fontId="11" fillId="0" borderId="14" xfId="47" applyFont="1" applyBorder="1" applyAlignment="1">
      <alignment horizontal="center" vertical="center" wrapText="1"/>
      <protection/>
    </xf>
    <xf numFmtId="0" fontId="11" fillId="0" borderId="19" xfId="47" applyFont="1" applyBorder="1" applyAlignment="1">
      <alignment horizontal="center" vertical="center" wrapText="1"/>
      <protection/>
    </xf>
    <xf numFmtId="0" fontId="31" fillId="0" borderId="0" xfId="0" applyFont="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horizontal="center"/>
    </xf>
    <xf numFmtId="0" fontId="12" fillId="0" borderId="12" xfId="0" applyFont="1" applyBorder="1" applyAlignment="1">
      <alignment horizontal="center"/>
    </xf>
    <xf numFmtId="0" fontId="12" fillId="0" borderId="12" xfId="0" applyFont="1" applyBorder="1" applyAlignment="1">
      <alignment horizontal="center"/>
    </xf>
    <xf numFmtId="0" fontId="72" fillId="0" borderId="0" xfId="0" applyFont="1" applyAlignment="1">
      <alignment horizontal="left" wrapText="1"/>
    </xf>
    <xf numFmtId="0" fontId="32" fillId="0" borderId="0" xfId="0" applyFont="1" applyAlignment="1">
      <alignment horizontal="center"/>
    </xf>
    <xf numFmtId="0" fontId="33" fillId="0" borderId="0" xfId="47" applyFont="1" applyAlignment="1">
      <alignment horizontal="center"/>
      <protection/>
    </xf>
    <xf numFmtId="0" fontId="34" fillId="0" borderId="0" xfId="0" applyFont="1" applyAlignment="1">
      <alignment horizontal="center"/>
    </xf>
    <xf numFmtId="0" fontId="12" fillId="0" borderId="0" xfId="0" applyFont="1" applyBorder="1" applyAlignment="1">
      <alignment horizontal="center"/>
    </xf>
    <xf numFmtId="0" fontId="12" fillId="0" borderId="0" xfId="0" applyFont="1" applyBorder="1" applyAlignment="1">
      <alignment horizontal="center"/>
    </xf>
    <xf numFmtId="0" fontId="18" fillId="34" borderId="0" xfId="0" applyFont="1" applyFill="1" applyAlignment="1">
      <alignment horizontal="center" vertical="center" wrapText="1"/>
    </xf>
    <xf numFmtId="0" fontId="18" fillId="34" borderId="0" xfId="0" applyFont="1" applyFill="1" applyAlignment="1">
      <alignment horizontal="center" vertical="center" wrapText="1"/>
    </xf>
    <xf numFmtId="0" fontId="27" fillId="0" borderId="0" xfId="43" applyFont="1" applyBorder="1" applyAlignment="1">
      <alignment horizontal="center" vertical="center"/>
      <protection/>
    </xf>
    <xf numFmtId="0" fontId="17" fillId="0" borderId="0" xfId="0" applyFont="1" applyFill="1" applyAlignment="1">
      <alignment horizontal="center"/>
    </xf>
    <xf numFmtId="0" fontId="14" fillId="0" borderId="0" xfId="0" applyFont="1" applyFill="1" applyAlignment="1">
      <alignment horizontal="center" vertical="center"/>
    </xf>
    <xf numFmtId="0" fontId="18" fillId="33" borderId="0" xfId="0" applyNumberFormat="1" applyFont="1" applyFill="1" applyBorder="1" applyAlignment="1" applyProtection="1">
      <alignment horizontal="center" vertical="center"/>
      <protection/>
    </xf>
    <xf numFmtId="0" fontId="18" fillId="33" borderId="0" xfId="0" applyNumberFormat="1" applyFont="1" applyFill="1" applyAlignment="1" applyProtection="1">
      <alignment horizontal="center" vertical="center"/>
      <protection/>
    </xf>
    <xf numFmtId="0" fontId="18" fillId="0" borderId="0" xfId="0" applyNumberFormat="1" applyFont="1" applyFill="1" applyAlignment="1" applyProtection="1">
      <alignment horizontal="center" vertical="center"/>
      <protection/>
    </xf>
    <xf numFmtId="0" fontId="18" fillId="0" borderId="0" xfId="0" applyNumberFormat="1" applyFont="1" applyFill="1" applyAlignment="1" applyProtection="1">
      <alignment horizontal="center" vertical="center"/>
      <protection/>
    </xf>
    <xf numFmtId="0" fontId="9" fillId="0" borderId="11" xfId="0" applyNumberFormat="1" applyFont="1" applyFill="1" applyBorder="1" applyAlignment="1" applyProtection="1">
      <alignment horizontal="right" vertical="center"/>
      <protection/>
    </xf>
    <xf numFmtId="0" fontId="16" fillId="33" borderId="24" xfId="42" applyNumberFormat="1" applyFont="1" applyFill="1" applyBorder="1" applyAlignment="1" applyProtection="1">
      <alignment horizontal="center" vertical="center" wrapText="1"/>
      <protection/>
    </xf>
    <xf numFmtId="0" fontId="16" fillId="33" borderId="23" xfId="42" applyNumberFormat="1" applyFont="1" applyFill="1" applyBorder="1" applyAlignment="1" applyProtection="1">
      <alignment horizontal="center" vertical="center" wrapText="1"/>
      <protection/>
    </xf>
    <xf numFmtId="0" fontId="0" fillId="0" borderId="12" xfId="42" applyFont="1" applyBorder="1" applyAlignment="1">
      <alignment horizontal="left" vertical="center" wrapText="1" shrinkToFit="1"/>
      <protection/>
    </xf>
    <xf numFmtId="0" fontId="0" fillId="33" borderId="16" xfId="42" applyNumberFormat="1" applyFont="1" applyFill="1" applyBorder="1" applyAlignment="1" applyProtection="1">
      <alignment horizontal="center" vertical="center"/>
      <protection/>
    </xf>
    <xf numFmtId="0" fontId="0" fillId="33" borderId="25" xfId="42" applyNumberFormat="1" applyFont="1" applyFill="1" applyBorder="1" applyAlignment="1" applyProtection="1">
      <alignment horizontal="center" vertical="center"/>
      <protection/>
    </xf>
    <xf numFmtId="0" fontId="16" fillId="33" borderId="16" xfId="42" applyNumberFormat="1" applyFont="1" applyFill="1" applyBorder="1" applyAlignment="1" applyProtection="1">
      <alignment horizontal="center" vertical="center" wrapText="1"/>
      <protection/>
    </xf>
    <xf numFmtId="0" fontId="16" fillId="33" borderId="25" xfId="42" applyNumberFormat="1" applyFont="1" applyFill="1" applyBorder="1" applyAlignment="1" applyProtection="1">
      <alignment horizontal="center" vertical="center" wrapText="1"/>
      <protection/>
    </xf>
    <xf numFmtId="0" fontId="16" fillId="33" borderId="20" xfId="42" applyNumberFormat="1" applyFont="1" applyFill="1" applyBorder="1" applyAlignment="1" applyProtection="1">
      <alignment horizontal="center" vertical="center" wrapText="1"/>
      <protection/>
    </xf>
    <xf numFmtId="0" fontId="16" fillId="33" borderId="26" xfId="42" applyNumberFormat="1" applyFont="1" applyFill="1" applyBorder="1" applyAlignment="1" applyProtection="1">
      <alignment horizontal="center" vertical="center" wrapText="1"/>
      <protection/>
    </xf>
    <xf numFmtId="0" fontId="16" fillId="33" borderId="27" xfId="42" applyNumberFormat="1" applyFont="1" applyFill="1" applyBorder="1" applyAlignment="1" applyProtection="1">
      <alignment horizontal="center" vertical="center" wrapText="1"/>
      <protection/>
    </xf>
    <xf numFmtId="0" fontId="30" fillId="33" borderId="0" xfId="49" applyNumberFormat="1" applyFont="1" applyFill="1" applyBorder="1" applyAlignment="1" applyProtection="1">
      <alignment horizontal="center" vertical="center"/>
      <protection/>
    </xf>
    <xf numFmtId="0" fontId="13" fillId="33" borderId="15" xfId="49" applyNumberFormat="1" applyFont="1" applyFill="1" applyBorder="1" applyAlignment="1" applyProtection="1">
      <alignment horizontal="right" vertical="center"/>
      <protection/>
    </xf>
    <xf numFmtId="0" fontId="16" fillId="33" borderId="10" xfId="42" applyNumberFormat="1" applyFont="1" applyFill="1" applyBorder="1" applyAlignment="1" applyProtection="1">
      <alignment horizontal="center" vertical="center" wrapText="1"/>
      <protection/>
    </xf>
    <xf numFmtId="0" fontId="16" fillId="33" borderId="17" xfId="42" applyNumberFormat="1" applyFont="1" applyFill="1" applyBorder="1" applyAlignment="1" applyProtection="1">
      <alignment horizontal="center" vertical="center" wrapText="1"/>
      <protection/>
    </xf>
    <xf numFmtId="0" fontId="16" fillId="33" borderId="28" xfId="42" applyNumberFormat="1" applyFont="1" applyFill="1" applyBorder="1" applyAlignment="1" applyProtection="1">
      <alignment horizontal="center" vertical="center" wrapText="1"/>
      <protection/>
    </xf>
    <xf numFmtId="0" fontId="16" fillId="33" borderId="29" xfId="42" applyNumberFormat="1" applyFont="1" applyFill="1" applyBorder="1" applyAlignment="1" applyProtection="1">
      <alignment horizontal="center" vertical="center" wrapText="1"/>
      <protection/>
    </xf>
    <xf numFmtId="0" fontId="16" fillId="33" borderId="30" xfId="42" applyNumberFormat="1" applyFont="1" applyFill="1" applyBorder="1" applyAlignment="1" applyProtection="1">
      <alignment horizontal="center" vertical="center" wrapText="1"/>
      <protection/>
    </xf>
    <xf numFmtId="0" fontId="16" fillId="33" borderId="31" xfId="42" applyNumberFormat="1" applyFont="1" applyFill="1" applyBorder="1" applyAlignment="1" applyProtection="1">
      <alignment horizontal="center" vertical="center" wrapText="1"/>
      <protection/>
    </xf>
    <xf numFmtId="0" fontId="0" fillId="0" borderId="32" xfId="42" applyBorder="1" applyAlignment="1">
      <alignment horizontal="center" vertical="center" wrapText="1"/>
      <protection/>
    </xf>
    <xf numFmtId="0" fontId="13" fillId="33" borderId="15" xfId="49" applyNumberFormat="1" applyFont="1" applyFill="1" applyBorder="1" applyAlignment="1" applyProtection="1">
      <alignment horizontal="left" vertical="center"/>
      <protection/>
    </xf>
    <xf numFmtId="0" fontId="0" fillId="33" borderId="10" xfId="42" applyNumberFormat="1" applyFont="1" applyFill="1" applyBorder="1" applyAlignment="1" applyProtection="1">
      <alignment horizontal="center" vertical="center"/>
      <protection/>
    </xf>
    <xf numFmtId="0" fontId="18" fillId="0" borderId="0" xfId="45" applyFont="1" applyBorder="1" applyAlignment="1">
      <alignment horizontal="center" vertical="center"/>
      <protection/>
    </xf>
    <xf numFmtId="0" fontId="10" fillId="0" borderId="0" xfId="45" applyFont="1" applyBorder="1" applyAlignment="1">
      <alignment horizontal="center" vertical="center"/>
      <protection/>
    </xf>
    <xf numFmtId="0" fontId="15" fillId="0" borderId="0" xfId="0" applyFont="1" applyBorder="1" applyAlignment="1">
      <alignment horizontal="left" vertical="center"/>
    </xf>
    <xf numFmtId="0" fontId="26" fillId="0" borderId="0"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center" vertical="center"/>
    </xf>
    <xf numFmtId="0" fontId="36" fillId="34" borderId="0" xfId="46" applyFont="1" applyFill="1" applyAlignment="1">
      <alignment horizontal="center" vertical="center"/>
      <protection/>
    </xf>
    <xf numFmtId="0" fontId="37" fillId="0" borderId="0" xfId="0" applyFont="1" applyAlignment="1">
      <alignment horizont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0" xfId="0" applyBorder="1" applyAlignment="1">
      <alignment horizontal="center" vertical="center" wrapText="1"/>
    </xf>
    <xf numFmtId="31" fontId="9" fillId="0" borderId="0" xfId="0" applyNumberFormat="1" applyFont="1" applyAlignment="1">
      <alignment horizontal="center" vertical="center"/>
    </xf>
    <xf numFmtId="0" fontId="32" fillId="0" borderId="0" xfId="0" applyFont="1" applyAlignment="1">
      <alignment horizontal="center"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2" xfId="41"/>
    <cellStyle name="常规 3" xfId="42"/>
    <cellStyle name="常规 4 2 2" xfId="43"/>
    <cellStyle name="常规_2011年全省结算汇总表2012(1).03.28定稿 2 2" xfId="44"/>
    <cellStyle name="常规_2013年国有资本经营预算完成情况表" xfId="45"/>
    <cellStyle name="常规_Sheet1" xfId="46"/>
    <cellStyle name="常规_表三" xfId="47"/>
    <cellStyle name="常规_企业职工养老保险预算表 (2)" xfId="48"/>
    <cellStyle name="常规_企业职工养老保险预算表 (2) 2" xfId="49"/>
    <cellStyle name="常规_全省收入"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dxfs count="4">
    <dxf>
      <font>
        <b val="0"/>
        <i val="0"/>
        <color indexed="9"/>
      </font>
    </dxf>
    <dxf>
      <font>
        <b val="0"/>
        <color indexed="9"/>
      </font>
    </dxf>
    <dxf>
      <font>
        <b val="0"/>
        <color rgb="FFFFFFFF"/>
      </font>
      <border/>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72;&#31435;&#26379;\2017&#24180;&#36164;&#26009;\&#38534;&#22238;2016&#24180;&#32467;&#31639;&#34920;&#26684;&#65288;&#23450;&#31295;&#65289;%20-%20&#21103;&#26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收入"/>
      <sheetName val="支出"/>
      <sheetName val="基金"/>
      <sheetName val="国有资本经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1">
      <selection activeCell="A2" sqref="A2:B2"/>
    </sheetView>
  </sheetViews>
  <sheetFormatPr defaultColWidth="9.00390625" defaultRowHeight="14.25"/>
  <cols>
    <col min="1" max="1" width="39.125" style="0" customWidth="1"/>
    <col min="2" max="2" width="41.75390625" style="0" customWidth="1"/>
  </cols>
  <sheetData>
    <row r="1" ht="26.25" customHeight="1">
      <c r="A1" s="18" t="s">
        <v>33</v>
      </c>
    </row>
    <row r="2" spans="1:2" ht="40.5" customHeight="1">
      <c r="A2" s="229" t="s">
        <v>771</v>
      </c>
      <c r="B2" s="230"/>
    </row>
    <row r="3" ht="48" customHeight="1">
      <c r="B3" s="69" t="s">
        <v>3</v>
      </c>
    </row>
    <row r="4" spans="1:2" ht="24.75" customHeight="1">
      <c r="A4" s="73" t="s">
        <v>530</v>
      </c>
      <c r="B4" s="103" t="s">
        <v>513</v>
      </c>
    </row>
    <row r="5" spans="1:2" ht="24.75" customHeight="1">
      <c r="A5" s="63" t="s">
        <v>558</v>
      </c>
      <c r="B5" s="128">
        <v>80871</v>
      </c>
    </row>
    <row r="6" spans="1:2" ht="24.75" customHeight="1">
      <c r="A6" s="63" t="s">
        <v>559</v>
      </c>
      <c r="B6" s="128">
        <f>SUM(B7:B9)</f>
        <v>508076</v>
      </c>
    </row>
    <row r="7" spans="1:2" ht="24.75" customHeight="1">
      <c r="A7" s="71" t="s">
        <v>526</v>
      </c>
      <c r="B7" s="128">
        <v>10834</v>
      </c>
    </row>
    <row r="8" spans="1:2" ht="24.75" customHeight="1">
      <c r="A8" s="71" t="s">
        <v>527</v>
      </c>
      <c r="B8" s="128">
        <v>365163</v>
      </c>
    </row>
    <row r="9" spans="1:2" ht="24.75" customHeight="1">
      <c r="A9" s="71" t="s">
        <v>528</v>
      </c>
      <c r="B9" s="128">
        <v>132079</v>
      </c>
    </row>
    <row r="10" spans="1:2" ht="24.75" customHeight="1">
      <c r="A10" s="63" t="s">
        <v>560</v>
      </c>
      <c r="B10" s="128">
        <v>24963</v>
      </c>
    </row>
    <row r="11" spans="1:2" ht="24.75" customHeight="1">
      <c r="A11" s="63" t="s">
        <v>561</v>
      </c>
      <c r="B11" s="128">
        <v>46200</v>
      </c>
    </row>
    <row r="12" spans="1:2" ht="24.75" customHeight="1">
      <c r="A12" s="63" t="s">
        <v>562</v>
      </c>
      <c r="B12" s="128">
        <v>73269</v>
      </c>
    </row>
    <row r="13" spans="1:2" ht="24.75" customHeight="1">
      <c r="A13" s="63" t="s">
        <v>563</v>
      </c>
      <c r="B13" s="127"/>
    </row>
    <row r="14" spans="1:2" ht="24.75" customHeight="1">
      <c r="A14" s="72" t="s">
        <v>529</v>
      </c>
      <c r="B14" s="128">
        <f>B5+B6+B10+B11+B12</f>
        <v>733379</v>
      </c>
    </row>
  </sheetData>
  <sheetProtection/>
  <mergeCells count="1">
    <mergeCell ref="A2:B2"/>
  </mergeCells>
  <printOptions/>
  <pageMargins left="0.7086614173228347" right="0.7086614173228347" top="0.7480314960629921" bottom="0.7480314960629921" header="0.31496062992125984" footer="0.31496062992125984"/>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1">
      <selection activeCell="A2" sqref="A2:D2"/>
    </sheetView>
  </sheetViews>
  <sheetFormatPr defaultColWidth="9.00390625" defaultRowHeight="14.25"/>
  <cols>
    <col min="1" max="1" width="30.50390625" style="48" customWidth="1"/>
    <col min="2" max="2" width="11.25390625" style="59" customWidth="1"/>
    <col min="3" max="3" width="29.75390625" style="48" customWidth="1"/>
    <col min="4" max="4" width="11.00390625" style="59" customWidth="1"/>
    <col min="5" max="5" width="8.375" style="48" customWidth="1"/>
    <col min="6" max="16384" width="9.00390625" style="48" customWidth="1"/>
  </cols>
  <sheetData>
    <row r="1" spans="1:4" ht="15.75" customHeight="1">
      <c r="A1" s="114" t="s">
        <v>521</v>
      </c>
      <c r="B1" s="45"/>
      <c r="C1" s="46"/>
      <c r="D1" s="45"/>
    </row>
    <row r="2" spans="1:4" ht="20.25" customHeight="1">
      <c r="A2" s="251" t="s">
        <v>842</v>
      </c>
      <c r="B2" s="251"/>
      <c r="C2" s="251"/>
      <c r="D2" s="251"/>
    </row>
    <row r="3" spans="1:4" ht="15.75" customHeight="1">
      <c r="A3" s="46"/>
      <c r="B3" s="45"/>
      <c r="C3" s="46"/>
      <c r="D3" s="49" t="s">
        <v>0</v>
      </c>
    </row>
    <row r="4" spans="1:4" s="52" customFormat="1" ht="21" customHeight="1">
      <c r="A4" s="50" t="s">
        <v>463</v>
      </c>
      <c r="B4" s="51" t="s">
        <v>495</v>
      </c>
      <c r="C4" s="50" t="s">
        <v>463</v>
      </c>
      <c r="D4" s="51" t="s">
        <v>464</v>
      </c>
    </row>
    <row r="5" spans="1:4" ht="21" customHeight="1">
      <c r="A5" s="107" t="s">
        <v>465</v>
      </c>
      <c r="B5" s="108">
        <v>80871</v>
      </c>
      <c r="C5" s="53" t="s">
        <v>483</v>
      </c>
      <c r="D5" s="54">
        <v>662353</v>
      </c>
    </row>
    <row r="6" spans="1:4" ht="21" customHeight="1">
      <c r="A6" s="107" t="s">
        <v>466</v>
      </c>
      <c r="B6" s="108">
        <v>508076</v>
      </c>
      <c r="C6" s="53" t="s">
        <v>484</v>
      </c>
      <c r="D6" s="54">
        <v>6188</v>
      </c>
    </row>
    <row r="7" spans="1:4" ht="21" customHeight="1">
      <c r="A7" s="107" t="s">
        <v>467</v>
      </c>
      <c r="B7" s="108">
        <v>10834</v>
      </c>
      <c r="C7" s="55" t="s">
        <v>485</v>
      </c>
      <c r="D7" s="54">
        <v>0</v>
      </c>
    </row>
    <row r="8" spans="1:4" ht="21" customHeight="1">
      <c r="A8" s="109" t="s">
        <v>468</v>
      </c>
      <c r="B8" s="108">
        <v>3511</v>
      </c>
      <c r="C8" s="55" t="s">
        <v>486</v>
      </c>
      <c r="D8" s="54">
        <v>46</v>
      </c>
    </row>
    <row r="9" spans="1:4" ht="25.5" customHeight="1">
      <c r="A9" s="109" t="s">
        <v>469</v>
      </c>
      <c r="B9" s="108">
        <v>2100</v>
      </c>
      <c r="C9" s="55" t="s">
        <v>487</v>
      </c>
      <c r="D9" s="54">
        <v>0</v>
      </c>
    </row>
    <row r="10" spans="1:4" ht="24.75" customHeight="1">
      <c r="A10" s="109" t="s">
        <v>470</v>
      </c>
      <c r="B10" s="108">
        <v>1175</v>
      </c>
      <c r="C10" s="55" t="s">
        <v>488</v>
      </c>
      <c r="D10" s="54">
        <v>6142</v>
      </c>
    </row>
    <row r="11" spans="1:4" ht="26.25" customHeight="1">
      <c r="A11" s="109" t="s">
        <v>661</v>
      </c>
      <c r="B11" s="108">
        <v>3291</v>
      </c>
      <c r="C11" s="113"/>
      <c r="D11" s="56"/>
    </row>
    <row r="12" spans="1:4" ht="21" customHeight="1">
      <c r="A12" s="109" t="s">
        <v>662</v>
      </c>
      <c r="B12" s="108">
        <v>757</v>
      </c>
      <c r="C12" s="113"/>
      <c r="D12" s="56"/>
    </row>
    <row r="13" spans="1:4" ht="21" customHeight="1">
      <c r="A13" s="107" t="s">
        <v>471</v>
      </c>
      <c r="B13" s="108">
        <v>365163</v>
      </c>
      <c r="C13" s="113"/>
      <c r="D13" s="56"/>
    </row>
    <row r="14" spans="1:6" ht="21" customHeight="1">
      <c r="A14" s="109" t="s">
        <v>472</v>
      </c>
      <c r="B14" s="108">
        <v>600</v>
      </c>
      <c r="C14" s="113"/>
      <c r="D14" s="56"/>
      <c r="E14" s="47"/>
      <c r="F14" s="47"/>
    </row>
    <row r="15" spans="1:6" ht="21" customHeight="1">
      <c r="A15" s="109" t="s">
        <v>473</v>
      </c>
      <c r="B15" s="108">
        <v>89555</v>
      </c>
      <c r="C15" s="113"/>
      <c r="D15" s="56"/>
      <c r="E15" s="47"/>
      <c r="F15" s="47"/>
    </row>
    <row r="16" spans="1:6" ht="28.5" customHeight="1">
      <c r="A16" s="109" t="s">
        <v>663</v>
      </c>
      <c r="B16" s="108">
        <v>33054</v>
      </c>
      <c r="C16" s="53"/>
      <c r="D16" s="54">
        <v>0</v>
      </c>
      <c r="E16" s="47"/>
      <c r="F16" s="47"/>
    </row>
    <row r="17" spans="1:6" ht="21" customHeight="1">
      <c r="A17" s="109" t="s">
        <v>664</v>
      </c>
      <c r="B17" s="108">
        <v>9948</v>
      </c>
      <c r="C17" s="113"/>
      <c r="D17" s="56"/>
      <c r="E17" s="47"/>
      <c r="F17" s="47"/>
    </row>
    <row r="18" spans="1:4" ht="29.25" customHeight="1">
      <c r="A18" s="109" t="s">
        <v>665</v>
      </c>
      <c r="B18" s="108">
        <v>0</v>
      </c>
      <c r="C18" s="113"/>
      <c r="D18" s="56"/>
    </row>
    <row r="19" spans="1:4" ht="21" customHeight="1">
      <c r="A19" s="109" t="s">
        <v>666</v>
      </c>
      <c r="B19" s="108">
        <v>-1257</v>
      </c>
      <c r="C19" s="53"/>
      <c r="D19" s="54"/>
    </row>
    <row r="20" spans="1:4" ht="29.25" customHeight="1">
      <c r="A20" s="109" t="s">
        <v>667</v>
      </c>
      <c r="B20" s="108">
        <v>0</v>
      </c>
      <c r="C20" s="113"/>
      <c r="D20" s="56"/>
    </row>
    <row r="21" spans="1:4" ht="21" customHeight="1">
      <c r="A21" s="110" t="s">
        <v>668</v>
      </c>
      <c r="B21" s="108">
        <v>1227</v>
      </c>
      <c r="C21" s="53"/>
      <c r="D21" s="54"/>
    </row>
    <row r="22" spans="1:4" ht="21" customHeight="1">
      <c r="A22" s="138" t="s">
        <v>840</v>
      </c>
      <c r="B22" s="108">
        <v>45428</v>
      </c>
      <c r="C22" s="53"/>
      <c r="D22" s="54"/>
    </row>
    <row r="23" spans="1:4" ht="23.25" customHeight="1">
      <c r="A23" s="138" t="s">
        <v>841</v>
      </c>
      <c r="B23" s="108">
        <v>41830</v>
      </c>
      <c r="C23" s="53"/>
      <c r="D23" s="54"/>
    </row>
    <row r="24" spans="1:4" ht="27.75" customHeight="1">
      <c r="A24" s="110" t="s">
        <v>669</v>
      </c>
      <c r="B24" s="108">
        <v>51135</v>
      </c>
      <c r="C24" s="53"/>
      <c r="D24" s="54"/>
    </row>
    <row r="25" spans="1:4" ht="21" customHeight="1">
      <c r="A25" s="110" t="s">
        <v>670</v>
      </c>
      <c r="B25" s="108">
        <v>6990</v>
      </c>
      <c r="C25" s="53"/>
      <c r="D25" s="54"/>
    </row>
    <row r="26" spans="1:4" ht="21" customHeight="1">
      <c r="A26" s="109" t="s">
        <v>671</v>
      </c>
      <c r="B26" s="108">
        <v>2155</v>
      </c>
      <c r="C26" s="53"/>
      <c r="D26" s="54"/>
    </row>
    <row r="27" spans="1:4" ht="21" customHeight="1">
      <c r="A27" s="109" t="s">
        <v>672</v>
      </c>
      <c r="B27" s="108">
        <v>5065</v>
      </c>
      <c r="C27" s="53"/>
      <c r="D27" s="54"/>
    </row>
    <row r="28" spans="1:4" ht="21" customHeight="1">
      <c r="A28" s="111" t="s">
        <v>673</v>
      </c>
      <c r="B28" s="108">
        <v>260</v>
      </c>
      <c r="C28" s="53"/>
      <c r="D28" s="54"/>
    </row>
    <row r="29" spans="1:4" ht="21" customHeight="1">
      <c r="A29" s="111" t="s">
        <v>674</v>
      </c>
      <c r="B29" s="108">
        <v>0</v>
      </c>
      <c r="C29" s="53"/>
      <c r="D29" s="54"/>
    </row>
    <row r="30" spans="1:4" ht="21" customHeight="1">
      <c r="A30" s="111" t="s">
        <v>675</v>
      </c>
      <c r="B30" s="108">
        <v>18202</v>
      </c>
      <c r="C30" s="53"/>
      <c r="D30" s="54"/>
    </row>
    <row r="31" spans="1:4" ht="21" customHeight="1">
      <c r="A31" s="111" t="s">
        <v>676</v>
      </c>
      <c r="B31" s="108">
        <v>20176</v>
      </c>
      <c r="C31" s="53"/>
      <c r="D31" s="54"/>
    </row>
    <row r="32" spans="1:4" ht="21" customHeight="1">
      <c r="A32" s="109" t="s">
        <v>677</v>
      </c>
      <c r="B32" s="108">
        <v>40795</v>
      </c>
      <c r="C32" s="53"/>
      <c r="D32" s="54"/>
    </row>
    <row r="33" spans="1:4" ht="21" customHeight="1">
      <c r="A33" s="107" t="s">
        <v>474</v>
      </c>
      <c r="B33" s="108">
        <v>132079</v>
      </c>
      <c r="C33" s="53"/>
      <c r="D33" s="54"/>
    </row>
    <row r="34" spans="1:4" ht="21" customHeight="1">
      <c r="A34" s="107" t="s">
        <v>475</v>
      </c>
      <c r="B34" s="108">
        <v>0</v>
      </c>
      <c r="C34" s="53" t="s">
        <v>489</v>
      </c>
      <c r="D34" s="54">
        <v>0</v>
      </c>
    </row>
    <row r="35" spans="1:4" ht="21" customHeight="1">
      <c r="A35" s="107" t="s">
        <v>476</v>
      </c>
      <c r="B35" s="108">
        <v>0</v>
      </c>
      <c r="C35" s="58" t="s">
        <v>490</v>
      </c>
      <c r="D35" s="54">
        <v>36469</v>
      </c>
    </row>
    <row r="36" spans="1:4" ht="21" customHeight="1">
      <c r="A36" s="107" t="s">
        <v>477</v>
      </c>
      <c r="B36" s="108">
        <v>73269</v>
      </c>
      <c r="C36" s="53" t="s">
        <v>684</v>
      </c>
      <c r="D36" s="54">
        <v>0</v>
      </c>
    </row>
    <row r="37" spans="1:4" ht="21" customHeight="1">
      <c r="A37" s="109" t="s">
        <v>678</v>
      </c>
      <c r="B37" s="108">
        <v>36469</v>
      </c>
      <c r="C37" s="53"/>
      <c r="D37" s="54"/>
    </row>
    <row r="38" spans="1:4" ht="21" customHeight="1">
      <c r="A38" s="109" t="s">
        <v>679</v>
      </c>
      <c r="B38" s="108">
        <v>36800</v>
      </c>
      <c r="C38" s="53"/>
      <c r="D38" s="54"/>
    </row>
    <row r="39" spans="1:4" ht="27.75" customHeight="1">
      <c r="A39" s="107" t="s">
        <v>680</v>
      </c>
      <c r="B39" s="108">
        <v>0</v>
      </c>
      <c r="C39" s="53" t="s">
        <v>492</v>
      </c>
      <c r="D39" s="54">
        <v>0</v>
      </c>
    </row>
    <row r="40" spans="1:4" ht="21" customHeight="1">
      <c r="A40" s="107" t="s">
        <v>681</v>
      </c>
      <c r="B40" s="108">
        <v>24963</v>
      </c>
      <c r="C40" s="53" t="s">
        <v>493</v>
      </c>
      <c r="D40" s="54">
        <v>0</v>
      </c>
    </row>
    <row r="41" spans="1:4" ht="21" customHeight="1">
      <c r="A41" s="107" t="s">
        <v>682</v>
      </c>
      <c r="B41" s="108"/>
      <c r="C41" s="53" t="s">
        <v>9</v>
      </c>
      <c r="D41" s="54">
        <v>705010</v>
      </c>
    </row>
    <row r="42" spans="1:4" ht="21" customHeight="1">
      <c r="A42" s="107" t="s">
        <v>683</v>
      </c>
      <c r="B42" s="108">
        <v>46200</v>
      </c>
      <c r="C42" s="53" t="s">
        <v>491</v>
      </c>
      <c r="D42" s="54">
        <v>28369</v>
      </c>
    </row>
    <row r="43" spans="1:4" ht="21" customHeight="1">
      <c r="A43" s="112" t="s">
        <v>478</v>
      </c>
      <c r="B43" s="108">
        <v>46200</v>
      </c>
      <c r="C43" s="53" t="s">
        <v>685</v>
      </c>
      <c r="D43" s="54">
        <v>28369</v>
      </c>
    </row>
    <row r="44" spans="1:4" ht="21" customHeight="1">
      <c r="A44" s="109" t="s">
        <v>479</v>
      </c>
      <c r="B44" s="108">
        <v>0</v>
      </c>
      <c r="C44" s="60" t="s">
        <v>494</v>
      </c>
      <c r="D44" s="56">
        <f>'[1]基金'!C27</f>
        <v>0</v>
      </c>
    </row>
    <row r="45" spans="1:4" ht="17.25" customHeight="1">
      <c r="A45" s="109" t="s">
        <v>480</v>
      </c>
      <c r="B45" s="108">
        <v>0</v>
      </c>
      <c r="C45" s="113"/>
      <c r="D45" s="56"/>
    </row>
    <row r="46" spans="1:4" ht="14.25">
      <c r="A46" s="109" t="s">
        <v>481</v>
      </c>
      <c r="B46" s="108">
        <v>0</v>
      </c>
      <c r="C46" s="113"/>
      <c r="D46" s="56"/>
    </row>
    <row r="47" spans="1:4" ht="20.25" customHeight="1">
      <c r="A47" s="57" t="s">
        <v>482</v>
      </c>
      <c r="B47" s="108">
        <v>733379</v>
      </c>
      <c r="C47" s="113"/>
      <c r="D47" s="56"/>
    </row>
  </sheetData>
  <sheetProtection/>
  <mergeCells count="1">
    <mergeCell ref="A2:D2"/>
  </mergeCells>
  <conditionalFormatting sqref="C36 C44 A45:D65536 D34:D36 C1:D10 C34 A4:A24 B1:B44 A27:A44 C16:D16 C19:D19 C21:D33 C37:D43">
    <cfRule type="cellIs" priority="2" dxfId="2" operator="equal" stopIfTrue="1">
      <formula>0</formula>
    </cfRule>
  </conditionalFormatting>
  <conditionalFormatting sqref="A5:A23 B5:B47 A26:A47">
    <cfRule type="cellIs" priority="1" dxfId="3" operator="equal" stopIfTrue="1">
      <formula>0</formula>
    </cfRule>
  </conditionalFormatting>
  <printOptions/>
  <pageMargins left="0.7480314960629921" right="0.7480314960629921" top="0.984251968503937" bottom="0.984251968503937" header="0.5118110236220472" footer="0.5118110236220472"/>
  <pageSetup fitToHeight="0"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B53"/>
  <sheetViews>
    <sheetView zoomScalePageLayoutView="0" workbookViewId="0" topLeftCell="A1">
      <selection activeCell="A2" sqref="A2:B2"/>
    </sheetView>
  </sheetViews>
  <sheetFormatPr defaultColWidth="9.00390625" defaultRowHeight="14.25"/>
  <cols>
    <col min="1" max="1" width="41.875" style="4" customWidth="1"/>
    <col min="2" max="2" width="37.25390625" style="1" customWidth="1"/>
    <col min="3" max="16384" width="9.00390625" style="1" customWidth="1"/>
  </cols>
  <sheetData>
    <row r="1" ht="17.25" customHeight="1">
      <c r="A1" s="115" t="s">
        <v>522</v>
      </c>
    </row>
    <row r="2" spans="1:2" s="2" customFormat="1" ht="25.5" customHeight="1">
      <c r="A2" s="252" t="s">
        <v>845</v>
      </c>
      <c r="B2" s="252"/>
    </row>
    <row r="3" spans="1:2" ht="15.75" customHeight="1">
      <c r="A3" s="7"/>
      <c r="B3" s="5" t="s">
        <v>0</v>
      </c>
    </row>
    <row r="4" spans="1:2" ht="36.75" customHeight="1">
      <c r="A4" s="3" t="s">
        <v>1</v>
      </c>
      <c r="B4" s="6" t="s">
        <v>844</v>
      </c>
    </row>
    <row r="5" spans="1:2" ht="18.75" customHeight="1">
      <c r="A5" s="139" t="s">
        <v>526</v>
      </c>
      <c r="B5" s="140">
        <f>SUM(B6:B11)</f>
        <v>10834</v>
      </c>
    </row>
    <row r="6" spans="1:2" ht="18.75" customHeight="1">
      <c r="A6" s="141" t="s">
        <v>686</v>
      </c>
      <c r="B6" s="142">
        <v>2100</v>
      </c>
    </row>
    <row r="7" spans="1:2" ht="18.75" customHeight="1">
      <c r="A7" s="141" t="s">
        <v>687</v>
      </c>
      <c r="B7" s="142">
        <v>1175</v>
      </c>
    </row>
    <row r="8" spans="1:2" ht="18.75" customHeight="1">
      <c r="A8" s="141" t="s">
        <v>688</v>
      </c>
      <c r="B8" s="142">
        <v>3500</v>
      </c>
    </row>
    <row r="9" spans="1:2" ht="18.75" customHeight="1">
      <c r="A9" s="141" t="s">
        <v>689</v>
      </c>
      <c r="B9" s="142">
        <v>11</v>
      </c>
    </row>
    <row r="10" spans="1:2" ht="18.75" customHeight="1">
      <c r="A10" s="141" t="s">
        <v>690</v>
      </c>
      <c r="B10" s="142">
        <v>3291</v>
      </c>
    </row>
    <row r="11" spans="1:2" ht="18.75" customHeight="1">
      <c r="A11" s="141" t="s">
        <v>843</v>
      </c>
      <c r="B11" s="142">
        <v>757</v>
      </c>
    </row>
    <row r="12" spans="1:2" s="9" customFormat="1" ht="18.75" customHeight="1">
      <c r="A12" s="139" t="s">
        <v>527</v>
      </c>
      <c r="B12" s="140">
        <f>SUM(B13:B32)</f>
        <v>365163</v>
      </c>
    </row>
    <row r="13" spans="1:2" s="43" customFormat="1" ht="18.75" customHeight="1">
      <c r="A13" s="141" t="s">
        <v>691</v>
      </c>
      <c r="B13" s="142">
        <v>600</v>
      </c>
    </row>
    <row r="14" spans="1:2" ht="18.75" customHeight="1">
      <c r="A14" s="141" t="s">
        <v>692</v>
      </c>
      <c r="B14" s="142">
        <v>89555</v>
      </c>
    </row>
    <row r="15" spans="1:2" ht="18.75" customHeight="1">
      <c r="A15" s="141" t="s">
        <v>693</v>
      </c>
      <c r="B15" s="142">
        <v>33054</v>
      </c>
    </row>
    <row r="16" spans="1:2" ht="18.75" customHeight="1">
      <c r="A16" s="141" t="s">
        <v>694</v>
      </c>
      <c r="B16" s="142">
        <v>9948</v>
      </c>
    </row>
    <row r="17" spans="1:2" ht="18.75" customHeight="1">
      <c r="A17" s="141" t="s">
        <v>695</v>
      </c>
      <c r="B17" s="142">
        <v>0</v>
      </c>
    </row>
    <row r="18" spans="1:2" ht="18.75" customHeight="1">
      <c r="A18" s="141" t="s">
        <v>696</v>
      </c>
      <c r="B18" s="142">
        <v>-1257</v>
      </c>
    </row>
    <row r="19" spans="1:2" ht="18.75" customHeight="1">
      <c r="A19" s="141" t="s">
        <v>697</v>
      </c>
      <c r="B19" s="142">
        <v>0</v>
      </c>
    </row>
    <row r="20" spans="1:2" ht="18.75" customHeight="1">
      <c r="A20" s="141" t="s">
        <v>698</v>
      </c>
      <c r="B20" s="142">
        <v>1227</v>
      </c>
    </row>
    <row r="21" spans="1:2" ht="18.75" customHeight="1">
      <c r="A21" s="141" t="s">
        <v>699</v>
      </c>
      <c r="B21" s="142">
        <v>45428</v>
      </c>
    </row>
    <row r="22" spans="1:2" ht="18.75" customHeight="1">
      <c r="A22" s="141" t="s">
        <v>700</v>
      </c>
      <c r="B22" s="142">
        <v>41830</v>
      </c>
    </row>
    <row r="23" spans="1:2" ht="18.75" customHeight="1">
      <c r="A23" s="141" t="s">
        <v>701</v>
      </c>
      <c r="B23" s="142">
        <v>51135</v>
      </c>
    </row>
    <row r="24" spans="1:2" ht="18.75" customHeight="1">
      <c r="A24" s="141" t="s">
        <v>702</v>
      </c>
      <c r="B24" s="142">
        <v>6990</v>
      </c>
    </row>
    <row r="25" spans="1:2" ht="18.75" customHeight="1">
      <c r="A25" s="141" t="s">
        <v>703</v>
      </c>
      <c r="B25" s="142">
        <v>2155</v>
      </c>
    </row>
    <row r="26" spans="1:2" ht="18.75" customHeight="1">
      <c r="A26" s="141" t="s">
        <v>704</v>
      </c>
      <c r="B26" s="142">
        <v>5065</v>
      </c>
    </row>
    <row r="27" spans="1:2" ht="18.75" customHeight="1">
      <c r="A27" s="141" t="s">
        <v>705</v>
      </c>
      <c r="B27" s="142">
        <v>20176</v>
      </c>
    </row>
    <row r="28" spans="1:2" ht="18.75" customHeight="1">
      <c r="A28" s="141" t="s">
        <v>706</v>
      </c>
      <c r="B28" s="142">
        <v>260</v>
      </c>
    </row>
    <row r="29" spans="1:2" ht="18.75" customHeight="1">
      <c r="A29" s="141" t="s">
        <v>707</v>
      </c>
      <c r="B29" s="142">
        <v>0</v>
      </c>
    </row>
    <row r="30" spans="1:2" ht="18.75" customHeight="1">
      <c r="A30" s="141" t="s">
        <v>708</v>
      </c>
      <c r="B30" s="142">
        <v>0</v>
      </c>
    </row>
    <row r="31" spans="1:2" s="9" customFormat="1" ht="18.75" customHeight="1">
      <c r="A31" s="141" t="s">
        <v>709</v>
      </c>
      <c r="B31" s="142">
        <v>18202</v>
      </c>
    </row>
    <row r="32" spans="1:2" ht="18.75" customHeight="1">
      <c r="A32" s="141" t="s">
        <v>710</v>
      </c>
      <c r="B32" s="142">
        <v>40795</v>
      </c>
    </row>
    <row r="33" spans="1:2" ht="18.75" customHeight="1">
      <c r="A33" s="139" t="s">
        <v>528</v>
      </c>
      <c r="B33" s="140">
        <f>SUM(B34:B53)</f>
        <v>132079</v>
      </c>
    </row>
    <row r="34" spans="1:2" ht="18.75" customHeight="1">
      <c r="A34" s="141" t="s">
        <v>711</v>
      </c>
      <c r="B34" s="142">
        <v>2266</v>
      </c>
    </row>
    <row r="35" spans="1:2" ht="18.75" customHeight="1">
      <c r="A35" s="141" t="s">
        <v>712</v>
      </c>
      <c r="B35" s="142">
        <v>0</v>
      </c>
    </row>
    <row r="36" spans="1:2" ht="18.75" customHeight="1">
      <c r="A36" s="141" t="s">
        <v>713</v>
      </c>
      <c r="B36" s="142">
        <v>200</v>
      </c>
    </row>
    <row r="37" spans="1:2" ht="18.75" customHeight="1">
      <c r="A37" s="141" t="s">
        <v>714</v>
      </c>
      <c r="B37" s="142">
        <v>1179</v>
      </c>
    </row>
    <row r="38" spans="1:2" ht="18.75" customHeight="1">
      <c r="A38" s="141" t="s">
        <v>715</v>
      </c>
      <c r="B38" s="142">
        <v>8658</v>
      </c>
    </row>
    <row r="39" spans="1:2" ht="18.75" customHeight="1">
      <c r="A39" s="141" t="s">
        <v>716</v>
      </c>
      <c r="B39" s="142">
        <v>572</v>
      </c>
    </row>
    <row r="40" spans="1:2" ht="18.75" customHeight="1">
      <c r="A40" s="141" t="s">
        <v>717</v>
      </c>
      <c r="B40" s="142">
        <v>1887</v>
      </c>
    </row>
    <row r="41" spans="1:2" ht="18.75" customHeight="1">
      <c r="A41" s="141" t="s">
        <v>718</v>
      </c>
      <c r="B41" s="142">
        <v>9716</v>
      </c>
    </row>
    <row r="42" spans="1:2" ht="18.75" customHeight="1">
      <c r="A42" s="141" t="s">
        <v>719</v>
      </c>
      <c r="B42" s="142">
        <v>16922</v>
      </c>
    </row>
    <row r="43" spans="1:2" ht="18.75" customHeight="1">
      <c r="A43" s="141" t="s">
        <v>720</v>
      </c>
      <c r="B43" s="142">
        <v>3051</v>
      </c>
    </row>
    <row r="44" spans="1:2" ht="18.75" customHeight="1">
      <c r="A44" s="141" t="s">
        <v>721</v>
      </c>
      <c r="B44" s="142">
        <v>409</v>
      </c>
    </row>
    <row r="45" spans="1:2" ht="18.75" customHeight="1">
      <c r="A45" s="141" t="s">
        <v>722</v>
      </c>
      <c r="B45" s="142">
        <v>49511</v>
      </c>
    </row>
    <row r="46" spans="1:2" ht="18.75" customHeight="1">
      <c r="A46" s="141" t="s">
        <v>723</v>
      </c>
      <c r="B46" s="142">
        <v>13418</v>
      </c>
    </row>
    <row r="47" spans="1:2" ht="18.75" customHeight="1">
      <c r="A47" s="141" t="s">
        <v>724</v>
      </c>
      <c r="B47" s="142">
        <v>646</v>
      </c>
    </row>
    <row r="48" spans="1:2" ht="18.75" customHeight="1">
      <c r="A48" s="141" t="s">
        <v>725</v>
      </c>
      <c r="B48" s="142">
        <v>2051</v>
      </c>
    </row>
    <row r="49" spans="1:2" ht="18.75" customHeight="1">
      <c r="A49" s="141" t="s">
        <v>726</v>
      </c>
      <c r="B49" s="142">
        <v>64</v>
      </c>
    </row>
    <row r="50" spans="1:2" ht="18.75" customHeight="1">
      <c r="A50" s="141" t="s">
        <v>727</v>
      </c>
      <c r="B50" s="142">
        <v>3534</v>
      </c>
    </row>
    <row r="51" spans="1:2" ht="18.75" customHeight="1">
      <c r="A51" s="141" t="s">
        <v>728</v>
      </c>
      <c r="B51" s="142">
        <v>15402</v>
      </c>
    </row>
    <row r="52" spans="1:2" ht="14.25">
      <c r="A52" s="141" t="s">
        <v>729</v>
      </c>
      <c r="B52" s="142">
        <v>293</v>
      </c>
    </row>
    <row r="53" spans="1:2" ht="14.25">
      <c r="A53" s="141" t="s">
        <v>730</v>
      </c>
      <c r="B53" s="142">
        <v>2300</v>
      </c>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B15"/>
  <sheetViews>
    <sheetView zoomScalePageLayoutView="0" workbookViewId="0" topLeftCell="A1">
      <selection activeCell="A2" sqref="A2:B2"/>
    </sheetView>
  </sheetViews>
  <sheetFormatPr defaultColWidth="9.00390625" defaultRowHeight="14.25"/>
  <cols>
    <col min="1" max="1" width="41.875" style="4" customWidth="1"/>
    <col min="2" max="2" width="37.875" style="1" customWidth="1"/>
    <col min="3" max="16384" width="9.00390625" style="1" customWidth="1"/>
  </cols>
  <sheetData>
    <row r="1" ht="14.25">
      <c r="A1" s="115" t="s">
        <v>523</v>
      </c>
    </row>
    <row r="2" spans="1:2" ht="36" customHeight="1">
      <c r="A2" s="253" t="s">
        <v>847</v>
      </c>
      <c r="B2" s="253"/>
    </row>
    <row r="3" spans="1:2" ht="18.75" customHeight="1">
      <c r="A3" s="44"/>
      <c r="B3" s="120" t="s">
        <v>501</v>
      </c>
    </row>
    <row r="4" spans="1:2" ht="20.25" customHeight="1">
      <c r="A4" s="8" t="s">
        <v>2</v>
      </c>
      <c r="B4" s="143" t="s">
        <v>846</v>
      </c>
    </row>
    <row r="5" spans="1:2" ht="27.75" customHeight="1">
      <c r="A5" s="61" t="s">
        <v>496</v>
      </c>
      <c r="B5" s="106">
        <v>74291</v>
      </c>
    </row>
    <row r="6" spans="1:2" ht="27.75" customHeight="1">
      <c r="A6" s="116" t="s">
        <v>497</v>
      </c>
      <c r="B6" s="106">
        <v>72265</v>
      </c>
    </row>
    <row r="7" spans="1:2" ht="27.75" customHeight="1">
      <c r="A7" s="105" t="s">
        <v>4</v>
      </c>
      <c r="B7" s="106">
        <v>48897</v>
      </c>
    </row>
    <row r="8" spans="1:2" ht="27.75" customHeight="1">
      <c r="A8" s="105" t="s">
        <v>5</v>
      </c>
      <c r="B8" s="106">
        <v>4788</v>
      </c>
    </row>
    <row r="9" spans="1:2" ht="27.75" customHeight="1">
      <c r="A9" s="105" t="s">
        <v>6</v>
      </c>
      <c r="B9" s="106">
        <v>0</v>
      </c>
    </row>
    <row r="10" spans="1:2" ht="27.75" customHeight="1">
      <c r="A10" s="105" t="s">
        <v>8</v>
      </c>
      <c r="B10" s="106">
        <v>0</v>
      </c>
    </row>
    <row r="11" spans="1:2" ht="27.75" customHeight="1">
      <c r="A11" s="105" t="s">
        <v>7</v>
      </c>
      <c r="B11" s="106">
        <v>18580</v>
      </c>
    </row>
    <row r="12" spans="1:2" ht="27.75" customHeight="1">
      <c r="A12" s="116" t="s">
        <v>731</v>
      </c>
      <c r="B12" s="106">
        <v>632</v>
      </c>
    </row>
    <row r="13" spans="1:2" ht="27.75" customHeight="1">
      <c r="A13" s="116" t="s">
        <v>498</v>
      </c>
      <c r="B13" s="106">
        <v>50</v>
      </c>
    </row>
    <row r="14" spans="1:2" ht="27.75" customHeight="1">
      <c r="A14" s="116" t="s">
        <v>499</v>
      </c>
      <c r="B14" s="106">
        <v>566</v>
      </c>
    </row>
    <row r="15" spans="1:2" ht="27.75" customHeight="1">
      <c r="A15" s="116" t="s">
        <v>500</v>
      </c>
      <c r="B15" s="106">
        <v>778</v>
      </c>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B48"/>
  <sheetViews>
    <sheetView zoomScalePageLayoutView="0" workbookViewId="0" topLeftCell="A1">
      <selection activeCell="A2" sqref="A2:B2"/>
    </sheetView>
  </sheetViews>
  <sheetFormatPr defaultColWidth="9.125" defaultRowHeight="14.25"/>
  <cols>
    <col min="1" max="1" width="58.25390625" style="0" customWidth="1"/>
    <col min="2" max="2" width="17.375" style="0" customWidth="1"/>
    <col min="3" max="5" width="9.125" style="0" customWidth="1"/>
    <col min="6" max="6" width="50.375" style="0" customWidth="1"/>
    <col min="7" max="7" width="13.00390625" style="0" customWidth="1"/>
    <col min="8" max="243" width="9.125" style="0" customWidth="1"/>
  </cols>
  <sheetData>
    <row r="1" s="17" customFormat="1" ht="25.5" customHeight="1">
      <c r="A1" s="101" t="s">
        <v>732</v>
      </c>
    </row>
    <row r="2" spans="1:2" ht="33.75" customHeight="1">
      <c r="A2" s="254" t="s">
        <v>996</v>
      </c>
      <c r="B2" s="254"/>
    </row>
    <row r="3" spans="1:2" ht="16.5" customHeight="1">
      <c r="A3" s="148"/>
      <c r="B3" s="149" t="s">
        <v>3</v>
      </c>
    </row>
    <row r="4" spans="1:2" ht="46.5" customHeight="1">
      <c r="A4" s="150" t="s">
        <v>862</v>
      </c>
      <c r="B4" s="150" t="s">
        <v>632</v>
      </c>
    </row>
    <row r="5" spans="1:2" ht="26.25" customHeight="1">
      <c r="A5" s="145" t="s">
        <v>859</v>
      </c>
      <c r="B5" s="144">
        <v>39799</v>
      </c>
    </row>
    <row r="6" spans="1:2" ht="19.5" customHeight="1">
      <c r="A6" s="146" t="s">
        <v>163</v>
      </c>
      <c r="B6" s="144">
        <v>88</v>
      </c>
    </row>
    <row r="7" spans="1:2" ht="19.5" customHeight="1">
      <c r="A7" s="146" t="s">
        <v>503</v>
      </c>
      <c r="B7" s="144">
        <v>88</v>
      </c>
    </row>
    <row r="8" spans="1:2" ht="19.5" customHeight="1">
      <c r="A8" s="147" t="s">
        <v>733</v>
      </c>
      <c r="B8" s="144">
        <v>15</v>
      </c>
    </row>
    <row r="9" spans="1:2" ht="19.5" customHeight="1">
      <c r="A9" s="147" t="s">
        <v>848</v>
      </c>
      <c r="B9" s="144">
        <v>73</v>
      </c>
    </row>
    <row r="10" spans="1:2" ht="19.5" customHeight="1">
      <c r="A10" s="146" t="s">
        <v>183</v>
      </c>
      <c r="B10" s="144">
        <v>2282</v>
      </c>
    </row>
    <row r="11" spans="1:2" ht="19.5" customHeight="1">
      <c r="A11" s="146" t="s">
        <v>860</v>
      </c>
      <c r="B11" s="144">
        <v>2193</v>
      </c>
    </row>
    <row r="12" spans="1:2" ht="19.5" customHeight="1">
      <c r="A12" s="147" t="s">
        <v>861</v>
      </c>
      <c r="B12" s="144">
        <v>1185</v>
      </c>
    </row>
    <row r="13" spans="1:2" ht="19.5" customHeight="1">
      <c r="A13" s="147" t="s">
        <v>734</v>
      </c>
      <c r="B13" s="144">
        <v>1008</v>
      </c>
    </row>
    <row r="14" spans="1:2" ht="19.5" customHeight="1">
      <c r="A14" s="146" t="s">
        <v>504</v>
      </c>
      <c r="B14" s="144">
        <v>89</v>
      </c>
    </row>
    <row r="15" spans="1:2" ht="19.5" customHeight="1">
      <c r="A15" s="147" t="s">
        <v>734</v>
      </c>
      <c r="B15" s="144">
        <v>89</v>
      </c>
    </row>
    <row r="16" spans="1:2" ht="19.5" customHeight="1">
      <c r="A16" s="146" t="s">
        <v>281</v>
      </c>
      <c r="B16" s="144">
        <v>35875</v>
      </c>
    </row>
    <row r="17" spans="1:2" ht="19.5" customHeight="1">
      <c r="A17" s="146" t="s">
        <v>505</v>
      </c>
      <c r="B17" s="144">
        <v>32728</v>
      </c>
    </row>
    <row r="18" spans="1:2" ht="19.5" customHeight="1">
      <c r="A18" s="147" t="s">
        <v>735</v>
      </c>
      <c r="B18" s="144">
        <v>15698</v>
      </c>
    </row>
    <row r="19" spans="1:2" ht="19.5" customHeight="1">
      <c r="A19" s="147" t="s">
        <v>849</v>
      </c>
      <c r="B19" s="144">
        <v>1318</v>
      </c>
    </row>
    <row r="20" spans="1:2" ht="19.5" customHeight="1">
      <c r="A20" s="147" t="s">
        <v>736</v>
      </c>
      <c r="B20" s="144">
        <v>8800</v>
      </c>
    </row>
    <row r="21" spans="1:2" ht="19.5" customHeight="1">
      <c r="A21" s="147" t="s">
        <v>737</v>
      </c>
      <c r="B21" s="144">
        <v>2282</v>
      </c>
    </row>
    <row r="22" spans="1:2" ht="19.5" customHeight="1">
      <c r="A22" s="147" t="s">
        <v>850</v>
      </c>
      <c r="B22" s="144">
        <v>123</v>
      </c>
    </row>
    <row r="23" spans="1:2" ht="19.5" customHeight="1">
      <c r="A23" s="147" t="s">
        <v>738</v>
      </c>
      <c r="B23" s="144">
        <v>557</v>
      </c>
    </row>
    <row r="24" spans="1:2" ht="19.5" customHeight="1">
      <c r="A24" s="147" t="s">
        <v>739</v>
      </c>
      <c r="B24" s="144">
        <v>1502</v>
      </c>
    </row>
    <row r="25" spans="1:2" ht="19.5" customHeight="1">
      <c r="A25" s="147" t="s">
        <v>740</v>
      </c>
      <c r="B25" s="144">
        <v>2448</v>
      </c>
    </row>
    <row r="26" spans="1:2" ht="19.5" customHeight="1">
      <c r="A26" s="146" t="s">
        <v>851</v>
      </c>
      <c r="B26" s="144">
        <v>1000</v>
      </c>
    </row>
    <row r="27" spans="1:2" ht="19.5" customHeight="1">
      <c r="A27" s="147" t="s">
        <v>849</v>
      </c>
      <c r="B27" s="144">
        <v>1000</v>
      </c>
    </row>
    <row r="28" spans="1:2" ht="19.5" customHeight="1">
      <c r="A28" s="146" t="s">
        <v>506</v>
      </c>
      <c r="B28" s="144">
        <v>745</v>
      </c>
    </row>
    <row r="29" spans="1:2" ht="19.5" customHeight="1">
      <c r="A29" s="146" t="s">
        <v>507</v>
      </c>
      <c r="B29" s="144">
        <v>624</v>
      </c>
    </row>
    <row r="30" spans="1:2" ht="19.5" customHeight="1">
      <c r="A30" s="147" t="s">
        <v>852</v>
      </c>
      <c r="B30" s="144">
        <v>30</v>
      </c>
    </row>
    <row r="31" spans="1:2" ht="19.5" customHeight="1">
      <c r="A31" s="147" t="s">
        <v>741</v>
      </c>
      <c r="B31" s="144">
        <v>594</v>
      </c>
    </row>
    <row r="32" spans="1:2" ht="19.5" customHeight="1">
      <c r="A32" s="146" t="s">
        <v>508</v>
      </c>
      <c r="B32" s="144">
        <v>778</v>
      </c>
    </row>
    <row r="33" spans="1:2" ht="19.5" customHeight="1">
      <c r="A33" s="147" t="s">
        <v>853</v>
      </c>
      <c r="B33" s="144">
        <v>778</v>
      </c>
    </row>
    <row r="34" spans="1:2" ht="19.5" customHeight="1">
      <c r="A34" s="146" t="s">
        <v>297</v>
      </c>
      <c r="B34" s="144">
        <v>265</v>
      </c>
    </row>
    <row r="35" spans="1:2" ht="19.5" customHeight="1">
      <c r="A35" s="146" t="s">
        <v>509</v>
      </c>
      <c r="B35" s="144">
        <v>265</v>
      </c>
    </row>
    <row r="36" spans="1:2" ht="19.5" customHeight="1">
      <c r="A36" s="147" t="s">
        <v>734</v>
      </c>
      <c r="B36" s="144">
        <v>265</v>
      </c>
    </row>
    <row r="37" spans="1:2" ht="19.5" customHeight="1">
      <c r="A37" s="146" t="s">
        <v>382</v>
      </c>
      <c r="B37" s="144">
        <v>109</v>
      </c>
    </row>
    <row r="38" spans="1:2" ht="19.5" customHeight="1">
      <c r="A38" s="146" t="s">
        <v>858</v>
      </c>
      <c r="B38" s="144">
        <v>109</v>
      </c>
    </row>
    <row r="39" spans="1:2" ht="19.5" customHeight="1">
      <c r="A39" s="147" t="s">
        <v>857</v>
      </c>
      <c r="B39" s="144">
        <v>109</v>
      </c>
    </row>
    <row r="40" spans="1:2" ht="19.5" customHeight="1">
      <c r="A40" s="146" t="s">
        <v>510</v>
      </c>
      <c r="B40" s="144">
        <v>1180</v>
      </c>
    </row>
    <row r="41" spans="1:2" ht="19.5" customHeight="1">
      <c r="A41" s="146" t="s">
        <v>512</v>
      </c>
      <c r="B41" s="144">
        <v>10</v>
      </c>
    </row>
    <row r="42" spans="1:2" ht="19.5" customHeight="1">
      <c r="A42" s="146" t="s">
        <v>511</v>
      </c>
      <c r="B42" s="144">
        <v>1170</v>
      </c>
    </row>
    <row r="43" spans="1:2" ht="19.5" customHeight="1">
      <c r="A43" s="147" t="s">
        <v>742</v>
      </c>
      <c r="B43" s="144">
        <v>451</v>
      </c>
    </row>
    <row r="44" spans="1:2" ht="19.5" customHeight="1">
      <c r="A44" s="147" t="s">
        <v>743</v>
      </c>
      <c r="B44" s="144">
        <v>110</v>
      </c>
    </row>
    <row r="45" spans="1:2" ht="19.5" customHeight="1">
      <c r="A45" s="147" t="s">
        <v>744</v>
      </c>
      <c r="B45" s="144">
        <v>45</v>
      </c>
    </row>
    <row r="46" spans="1:2" ht="19.5" customHeight="1">
      <c r="A46" s="147" t="s">
        <v>854</v>
      </c>
      <c r="B46" s="144">
        <v>195</v>
      </c>
    </row>
    <row r="47" spans="1:2" ht="19.5" customHeight="1">
      <c r="A47" s="147" t="s">
        <v>855</v>
      </c>
      <c r="B47" s="144">
        <v>149</v>
      </c>
    </row>
    <row r="48" spans="1:2" ht="19.5" customHeight="1">
      <c r="A48" s="147" t="s">
        <v>856</v>
      </c>
      <c r="B48" s="144">
        <v>220</v>
      </c>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B15"/>
  <sheetViews>
    <sheetView zoomScalePageLayoutView="0" workbookViewId="0" topLeftCell="A1">
      <selection activeCell="A2" sqref="A2:B2"/>
    </sheetView>
  </sheetViews>
  <sheetFormatPr defaultColWidth="9.00390625" defaultRowHeight="14.25"/>
  <cols>
    <col min="1" max="1" width="41.875" style="4" customWidth="1"/>
    <col min="2" max="2" width="22.875" style="1" customWidth="1"/>
    <col min="3" max="16384" width="9.00390625" style="1" customWidth="1"/>
  </cols>
  <sheetData>
    <row r="1" ht="23.25" customHeight="1">
      <c r="A1" s="115" t="s">
        <v>524</v>
      </c>
    </row>
    <row r="2" spans="1:2" ht="36" customHeight="1">
      <c r="A2" s="253" t="s">
        <v>863</v>
      </c>
      <c r="B2" s="253"/>
    </row>
    <row r="3" spans="1:2" ht="18.75" customHeight="1">
      <c r="A3" s="44"/>
      <c r="B3" s="62" t="s">
        <v>462</v>
      </c>
    </row>
    <row r="4" spans="1:2" ht="20.25" customHeight="1">
      <c r="A4" s="8" t="s">
        <v>2</v>
      </c>
      <c r="B4" s="143" t="s">
        <v>846</v>
      </c>
    </row>
    <row r="5" spans="1:2" ht="27.75" customHeight="1">
      <c r="A5" s="61" t="s">
        <v>496</v>
      </c>
      <c r="B5" s="106">
        <v>74291</v>
      </c>
    </row>
    <row r="6" spans="1:2" ht="27.75" customHeight="1">
      <c r="A6" s="116" t="s">
        <v>497</v>
      </c>
      <c r="B6" s="106">
        <v>72265</v>
      </c>
    </row>
    <row r="7" spans="1:2" ht="27.75" customHeight="1">
      <c r="A7" s="105" t="s">
        <v>4</v>
      </c>
      <c r="B7" s="106">
        <v>48897</v>
      </c>
    </row>
    <row r="8" spans="1:2" ht="27.75" customHeight="1">
      <c r="A8" s="105" t="s">
        <v>5</v>
      </c>
      <c r="B8" s="106">
        <v>4788</v>
      </c>
    </row>
    <row r="9" spans="1:2" ht="27.75" customHeight="1">
      <c r="A9" s="105" t="s">
        <v>6</v>
      </c>
      <c r="B9" s="106">
        <v>0</v>
      </c>
    </row>
    <row r="10" spans="1:2" ht="27.75" customHeight="1">
      <c r="A10" s="105" t="s">
        <v>8</v>
      </c>
      <c r="B10" s="106">
        <v>0</v>
      </c>
    </row>
    <row r="11" spans="1:2" ht="27.75" customHeight="1">
      <c r="A11" s="105" t="s">
        <v>7</v>
      </c>
      <c r="B11" s="106">
        <v>18580</v>
      </c>
    </row>
    <row r="12" spans="1:2" ht="27.75" customHeight="1">
      <c r="A12" s="116" t="s">
        <v>731</v>
      </c>
      <c r="B12" s="106">
        <v>632</v>
      </c>
    </row>
    <row r="13" spans="1:2" ht="27.75" customHeight="1">
      <c r="A13" s="116" t="s">
        <v>498</v>
      </c>
      <c r="B13" s="106">
        <v>50</v>
      </c>
    </row>
    <row r="14" spans="1:2" ht="27.75" customHeight="1">
      <c r="A14" s="116" t="s">
        <v>499</v>
      </c>
      <c r="B14" s="106">
        <v>566</v>
      </c>
    </row>
    <row r="15" spans="1:2" ht="27.75" customHeight="1">
      <c r="A15" s="116" t="s">
        <v>500</v>
      </c>
      <c r="B15" s="106">
        <v>778</v>
      </c>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B48"/>
  <sheetViews>
    <sheetView zoomScalePageLayoutView="0" workbookViewId="0" topLeftCell="A1">
      <selection activeCell="A2" sqref="A2:B2"/>
    </sheetView>
  </sheetViews>
  <sheetFormatPr defaultColWidth="9.125" defaultRowHeight="14.25"/>
  <cols>
    <col min="1" max="1" width="58.25390625" style="0" customWidth="1"/>
    <col min="2" max="2" width="17.375" style="0" customWidth="1"/>
    <col min="3" max="243" width="9.125" style="0" customWidth="1"/>
  </cols>
  <sheetData>
    <row r="1" s="17" customFormat="1" ht="25.5" customHeight="1">
      <c r="A1" s="101" t="s">
        <v>745</v>
      </c>
    </row>
    <row r="2" spans="1:2" ht="33.75" customHeight="1">
      <c r="A2" s="255" t="s">
        <v>997</v>
      </c>
      <c r="B2" s="255"/>
    </row>
    <row r="3" spans="1:2" ht="16.5" customHeight="1">
      <c r="A3" s="117"/>
      <c r="B3" s="118" t="s">
        <v>3</v>
      </c>
    </row>
    <row r="4" spans="1:2" ht="31.5" customHeight="1">
      <c r="A4" s="150" t="s">
        <v>862</v>
      </c>
      <c r="B4" s="150" t="s">
        <v>632</v>
      </c>
    </row>
    <row r="5" spans="1:2" ht="18.75" customHeight="1">
      <c r="A5" s="145" t="s">
        <v>859</v>
      </c>
      <c r="B5" s="144">
        <v>39799</v>
      </c>
    </row>
    <row r="6" spans="1:2" ht="28.5" customHeight="1">
      <c r="A6" s="146" t="s">
        <v>163</v>
      </c>
      <c r="B6" s="144">
        <v>88</v>
      </c>
    </row>
    <row r="7" spans="1:2" ht="19.5" customHeight="1">
      <c r="A7" s="146" t="s">
        <v>503</v>
      </c>
      <c r="B7" s="144">
        <v>88</v>
      </c>
    </row>
    <row r="8" spans="1:2" ht="19.5" customHeight="1">
      <c r="A8" s="147" t="s">
        <v>733</v>
      </c>
      <c r="B8" s="144">
        <v>15</v>
      </c>
    </row>
    <row r="9" spans="1:2" ht="19.5" customHeight="1">
      <c r="A9" s="147" t="s">
        <v>848</v>
      </c>
      <c r="B9" s="144">
        <v>73</v>
      </c>
    </row>
    <row r="10" spans="1:2" ht="19.5" customHeight="1">
      <c r="A10" s="146" t="s">
        <v>183</v>
      </c>
      <c r="B10" s="144">
        <v>2282</v>
      </c>
    </row>
    <row r="11" spans="1:2" ht="19.5" customHeight="1">
      <c r="A11" s="146" t="s">
        <v>860</v>
      </c>
      <c r="B11" s="144">
        <v>2193</v>
      </c>
    </row>
    <row r="12" spans="1:2" ht="19.5" customHeight="1">
      <c r="A12" s="147" t="s">
        <v>861</v>
      </c>
      <c r="B12" s="144">
        <v>1185</v>
      </c>
    </row>
    <row r="13" spans="1:2" ht="19.5" customHeight="1">
      <c r="A13" s="147" t="s">
        <v>734</v>
      </c>
      <c r="B13" s="144">
        <v>1008</v>
      </c>
    </row>
    <row r="14" spans="1:2" ht="19.5" customHeight="1">
      <c r="A14" s="146" t="s">
        <v>504</v>
      </c>
      <c r="B14" s="144">
        <v>89</v>
      </c>
    </row>
    <row r="15" spans="1:2" ht="19.5" customHeight="1">
      <c r="A15" s="147" t="s">
        <v>734</v>
      </c>
      <c r="B15" s="144">
        <v>89</v>
      </c>
    </row>
    <row r="16" spans="1:2" ht="19.5" customHeight="1">
      <c r="A16" s="146" t="s">
        <v>281</v>
      </c>
      <c r="B16" s="144">
        <v>35875</v>
      </c>
    </row>
    <row r="17" spans="1:2" ht="19.5" customHeight="1">
      <c r="A17" s="146" t="s">
        <v>505</v>
      </c>
      <c r="B17" s="144">
        <v>32728</v>
      </c>
    </row>
    <row r="18" spans="1:2" ht="19.5" customHeight="1">
      <c r="A18" s="147" t="s">
        <v>735</v>
      </c>
      <c r="B18" s="144">
        <v>15698</v>
      </c>
    </row>
    <row r="19" spans="1:2" ht="19.5" customHeight="1">
      <c r="A19" s="147" t="s">
        <v>849</v>
      </c>
      <c r="B19" s="144">
        <v>1318</v>
      </c>
    </row>
    <row r="20" spans="1:2" ht="19.5" customHeight="1">
      <c r="A20" s="147" t="s">
        <v>736</v>
      </c>
      <c r="B20" s="144">
        <v>8800</v>
      </c>
    </row>
    <row r="21" spans="1:2" ht="19.5" customHeight="1">
      <c r="A21" s="147" t="s">
        <v>737</v>
      </c>
      <c r="B21" s="144">
        <v>2282</v>
      </c>
    </row>
    <row r="22" spans="1:2" ht="19.5" customHeight="1">
      <c r="A22" s="147" t="s">
        <v>850</v>
      </c>
      <c r="B22" s="144">
        <v>123</v>
      </c>
    </row>
    <row r="23" spans="1:2" ht="19.5" customHeight="1">
      <c r="A23" s="147" t="s">
        <v>738</v>
      </c>
      <c r="B23" s="144">
        <v>557</v>
      </c>
    </row>
    <row r="24" spans="1:2" ht="19.5" customHeight="1">
      <c r="A24" s="147" t="s">
        <v>739</v>
      </c>
      <c r="B24" s="144">
        <v>1502</v>
      </c>
    </row>
    <row r="25" spans="1:2" ht="19.5" customHeight="1">
      <c r="A25" s="147" t="s">
        <v>740</v>
      </c>
      <c r="B25" s="144">
        <v>2448</v>
      </c>
    </row>
    <row r="26" spans="1:2" ht="14.25">
      <c r="A26" s="146" t="s">
        <v>851</v>
      </c>
      <c r="B26" s="144">
        <v>1000</v>
      </c>
    </row>
    <row r="27" spans="1:2" ht="14.25">
      <c r="A27" s="147" t="s">
        <v>849</v>
      </c>
      <c r="B27" s="144">
        <v>1000</v>
      </c>
    </row>
    <row r="28" spans="1:2" ht="14.25">
      <c r="A28" s="146" t="s">
        <v>506</v>
      </c>
      <c r="B28" s="144">
        <v>745</v>
      </c>
    </row>
    <row r="29" spans="1:2" ht="14.25">
      <c r="A29" s="146" t="s">
        <v>507</v>
      </c>
      <c r="B29" s="144">
        <v>624</v>
      </c>
    </row>
    <row r="30" spans="1:2" ht="14.25">
      <c r="A30" s="147" t="s">
        <v>852</v>
      </c>
      <c r="B30" s="144">
        <v>30</v>
      </c>
    </row>
    <row r="31" spans="1:2" ht="14.25">
      <c r="A31" s="147" t="s">
        <v>741</v>
      </c>
      <c r="B31" s="144">
        <v>594</v>
      </c>
    </row>
    <row r="32" spans="1:2" ht="14.25">
      <c r="A32" s="146" t="s">
        <v>508</v>
      </c>
      <c r="B32" s="144">
        <v>778</v>
      </c>
    </row>
    <row r="33" spans="1:2" ht="14.25">
      <c r="A33" s="147" t="s">
        <v>853</v>
      </c>
      <c r="B33" s="144">
        <v>778</v>
      </c>
    </row>
    <row r="34" spans="1:2" ht="14.25">
      <c r="A34" s="146" t="s">
        <v>297</v>
      </c>
      <c r="B34" s="144">
        <v>265</v>
      </c>
    </row>
    <row r="35" spans="1:2" ht="14.25">
      <c r="A35" s="146" t="s">
        <v>509</v>
      </c>
      <c r="B35" s="144">
        <v>265</v>
      </c>
    </row>
    <row r="36" spans="1:2" ht="14.25">
      <c r="A36" s="147" t="s">
        <v>734</v>
      </c>
      <c r="B36" s="144">
        <v>265</v>
      </c>
    </row>
    <row r="37" spans="1:2" ht="14.25">
      <c r="A37" s="146" t="s">
        <v>382</v>
      </c>
      <c r="B37" s="144">
        <v>109</v>
      </c>
    </row>
    <row r="38" spans="1:2" ht="14.25">
      <c r="A38" s="146" t="s">
        <v>858</v>
      </c>
      <c r="B38" s="144">
        <v>109</v>
      </c>
    </row>
    <row r="39" spans="1:2" ht="14.25">
      <c r="A39" s="147" t="s">
        <v>857</v>
      </c>
      <c r="B39" s="144">
        <v>109</v>
      </c>
    </row>
    <row r="40" spans="1:2" ht="14.25">
      <c r="A40" s="146" t="s">
        <v>510</v>
      </c>
      <c r="B40" s="144">
        <v>1180</v>
      </c>
    </row>
    <row r="41" spans="1:2" ht="14.25">
      <c r="A41" s="146" t="s">
        <v>512</v>
      </c>
      <c r="B41" s="144">
        <v>10</v>
      </c>
    </row>
    <row r="42" spans="1:2" ht="14.25">
      <c r="A42" s="146" t="s">
        <v>511</v>
      </c>
      <c r="B42" s="144">
        <v>1170</v>
      </c>
    </row>
    <row r="43" spans="1:2" ht="14.25">
      <c r="A43" s="147" t="s">
        <v>742</v>
      </c>
      <c r="B43" s="144">
        <v>451</v>
      </c>
    </row>
    <row r="44" spans="1:2" ht="14.25">
      <c r="A44" s="147" t="s">
        <v>743</v>
      </c>
      <c r="B44" s="144">
        <v>110</v>
      </c>
    </row>
    <row r="45" spans="1:2" ht="14.25">
      <c r="A45" s="147" t="s">
        <v>744</v>
      </c>
      <c r="B45" s="144">
        <v>45</v>
      </c>
    </row>
    <row r="46" spans="1:2" ht="14.25">
      <c r="A46" s="147" t="s">
        <v>854</v>
      </c>
      <c r="B46" s="144">
        <v>195</v>
      </c>
    </row>
    <row r="47" spans="1:2" ht="14.25">
      <c r="A47" s="147" t="s">
        <v>855</v>
      </c>
      <c r="B47" s="144">
        <v>149</v>
      </c>
    </row>
    <row r="48" spans="1:2" ht="14.25">
      <c r="A48" s="147" t="s">
        <v>856</v>
      </c>
      <c r="B48" s="144">
        <v>220</v>
      </c>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D23"/>
  <sheetViews>
    <sheetView zoomScalePageLayoutView="0" workbookViewId="0" topLeftCell="A1">
      <selection activeCell="A2" sqref="A2:D2"/>
    </sheetView>
  </sheetViews>
  <sheetFormatPr defaultColWidth="9.125" defaultRowHeight="14.25"/>
  <cols>
    <col min="1" max="1" width="25.625" style="0" customWidth="1"/>
    <col min="2" max="2" width="12.875" style="0" customWidth="1"/>
    <col min="3" max="3" width="26.00390625" style="0" customWidth="1"/>
    <col min="4" max="4" width="12.75390625" style="0" customWidth="1"/>
    <col min="5" max="238" width="9.125" style="0" customWidth="1"/>
  </cols>
  <sheetData>
    <row r="1" s="17" customFormat="1" ht="27" customHeight="1">
      <c r="A1" s="101" t="s">
        <v>746</v>
      </c>
    </row>
    <row r="2" spans="1:4" ht="33.75" customHeight="1">
      <c r="A2" s="256" t="s">
        <v>878</v>
      </c>
      <c r="B2" s="257"/>
      <c r="C2" s="257"/>
      <c r="D2" s="257"/>
    </row>
    <row r="3" spans="1:4" ht="16.5" customHeight="1">
      <c r="A3" s="258" t="s">
        <v>0</v>
      </c>
      <c r="B3" s="258"/>
      <c r="C3" s="258"/>
      <c r="D3" s="258"/>
    </row>
    <row r="4" spans="1:4" ht="16.5" customHeight="1">
      <c r="A4" s="151" t="s">
        <v>747</v>
      </c>
      <c r="B4" s="151" t="s">
        <v>632</v>
      </c>
      <c r="C4" s="151" t="s">
        <v>747</v>
      </c>
      <c r="D4" s="151" t="s">
        <v>632</v>
      </c>
    </row>
    <row r="5" spans="1:4" ht="19.5" customHeight="1">
      <c r="A5" s="141" t="s">
        <v>864</v>
      </c>
      <c r="B5" s="140">
        <v>74291</v>
      </c>
      <c r="C5" s="141" t="s">
        <v>859</v>
      </c>
      <c r="D5" s="140">
        <v>39799</v>
      </c>
    </row>
    <row r="6" spans="1:4" ht="19.5" customHeight="1">
      <c r="A6" s="141" t="s">
        <v>865</v>
      </c>
      <c r="B6" s="142">
        <v>6245</v>
      </c>
      <c r="C6" s="141" t="s">
        <v>866</v>
      </c>
      <c r="D6" s="142">
        <v>0</v>
      </c>
    </row>
    <row r="7" spans="1:4" ht="19.5" customHeight="1">
      <c r="A7" s="141" t="s">
        <v>867</v>
      </c>
      <c r="B7" s="142">
        <v>0</v>
      </c>
      <c r="C7" s="141" t="s">
        <v>868</v>
      </c>
      <c r="D7" s="142">
        <v>28</v>
      </c>
    </row>
    <row r="8" spans="1:4" ht="19.5" customHeight="1">
      <c r="A8" s="141" t="s">
        <v>748</v>
      </c>
      <c r="B8" s="140">
        <v>0</v>
      </c>
      <c r="C8" s="141"/>
      <c r="D8" s="152"/>
    </row>
    <row r="9" spans="1:4" ht="19.5" customHeight="1">
      <c r="A9" s="141" t="s">
        <v>869</v>
      </c>
      <c r="B9" s="140">
        <v>4680</v>
      </c>
      <c r="C9" s="141"/>
      <c r="D9" s="152"/>
    </row>
    <row r="10" spans="1:4" ht="19.5" customHeight="1">
      <c r="A10" s="141" t="s">
        <v>870</v>
      </c>
      <c r="B10" s="140">
        <v>0</v>
      </c>
      <c r="C10" s="141" t="s">
        <v>871</v>
      </c>
      <c r="D10" s="140">
        <v>46200</v>
      </c>
    </row>
    <row r="11" spans="1:4" ht="19.5" customHeight="1">
      <c r="A11" s="141" t="s">
        <v>749</v>
      </c>
      <c r="B11" s="140">
        <v>0</v>
      </c>
      <c r="C11" s="141"/>
      <c r="D11" s="152"/>
    </row>
    <row r="12" spans="1:4" ht="19.5" customHeight="1">
      <c r="A12" s="141" t="s">
        <v>750</v>
      </c>
      <c r="B12" s="140">
        <v>0</v>
      </c>
      <c r="C12" s="141"/>
      <c r="D12" s="152"/>
    </row>
    <row r="13" spans="1:4" ht="19.5" customHeight="1">
      <c r="A13" s="141" t="s">
        <v>872</v>
      </c>
      <c r="B13" s="140">
        <v>0</v>
      </c>
      <c r="C13" s="141"/>
      <c r="D13" s="152"/>
    </row>
    <row r="14" spans="1:4" ht="19.5" customHeight="1">
      <c r="A14" s="141" t="s">
        <v>751</v>
      </c>
      <c r="B14" s="140">
        <v>0</v>
      </c>
      <c r="C14" s="141" t="s">
        <v>650</v>
      </c>
      <c r="D14" s="140">
        <v>0</v>
      </c>
    </row>
    <row r="15" spans="1:4" ht="19.5" customHeight="1">
      <c r="A15" s="141" t="s">
        <v>752</v>
      </c>
      <c r="B15" s="140">
        <v>0</v>
      </c>
      <c r="C15" s="141" t="s">
        <v>753</v>
      </c>
      <c r="D15" s="140">
        <v>0</v>
      </c>
    </row>
    <row r="16" spans="1:4" ht="19.5" customHeight="1">
      <c r="A16" s="141" t="s">
        <v>754</v>
      </c>
      <c r="B16" s="140">
        <v>0</v>
      </c>
      <c r="C16" s="141"/>
      <c r="D16" s="152"/>
    </row>
    <row r="17" spans="1:4" ht="19.5" customHeight="1">
      <c r="A17" s="141" t="s">
        <v>755</v>
      </c>
      <c r="B17" s="140">
        <v>5300</v>
      </c>
      <c r="C17" s="141" t="s">
        <v>756</v>
      </c>
      <c r="D17" s="142">
        <v>0</v>
      </c>
    </row>
    <row r="18" spans="1:4" ht="19.5" customHeight="1">
      <c r="A18" s="141" t="s">
        <v>757</v>
      </c>
      <c r="B18" s="142">
        <v>5300</v>
      </c>
      <c r="C18" s="141"/>
      <c r="D18" s="152"/>
    </row>
    <row r="19" spans="1:4" ht="19.5" customHeight="1">
      <c r="A19" s="141" t="s">
        <v>873</v>
      </c>
      <c r="B19" s="142">
        <v>0</v>
      </c>
      <c r="C19" s="141" t="s">
        <v>874</v>
      </c>
      <c r="D19" s="142">
        <v>0</v>
      </c>
    </row>
    <row r="20" spans="1:4" ht="19.5" customHeight="1">
      <c r="A20" s="141" t="s">
        <v>875</v>
      </c>
      <c r="B20" s="142">
        <v>0</v>
      </c>
      <c r="C20" s="141" t="s">
        <v>876</v>
      </c>
      <c r="D20" s="142">
        <v>0</v>
      </c>
    </row>
    <row r="21" spans="1:4" ht="19.5" customHeight="1">
      <c r="A21" s="141"/>
      <c r="B21" s="152"/>
      <c r="C21" s="141" t="s">
        <v>758</v>
      </c>
      <c r="D21" s="140">
        <v>0</v>
      </c>
    </row>
    <row r="22" spans="1:4" ht="19.5" customHeight="1">
      <c r="A22" s="141"/>
      <c r="B22" s="152"/>
      <c r="C22" s="141" t="s">
        <v>877</v>
      </c>
      <c r="D22" s="140">
        <v>4489</v>
      </c>
    </row>
    <row r="23" spans="1:4" ht="19.5" customHeight="1">
      <c r="A23" s="151" t="s">
        <v>759</v>
      </c>
      <c r="B23" s="140">
        <v>90516</v>
      </c>
      <c r="C23" s="151" t="s">
        <v>760</v>
      </c>
      <c r="D23" s="140">
        <v>90516</v>
      </c>
    </row>
  </sheetData>
  <sheetProtection/>
  <mergeCells count="2">
    <mergeCell ref="A2:D2"/>
    <mergeCell ref="A3:D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A2" sqref="A2:J2"/>
    </sheetView>
  </sheetViews>
  <sheetFormatPr defaultColWidth="9.00390625" defaultRowHeight="14.25"/>
  <cols>
    <col min="1" max="1" width="32.00390625" style="0" customWidth="1"/>
    <col min="2" max="2" width="11.625" style="0" customWidth="1"/>
    <col min="3" max="3" width="11.375" style="0" customWidth="1"/>
    <col min="4" max="4" width="11.75390625" style="0" customWidth="1"/>
    <col min="5" max="6" width="11.00390625" style="0" customWidth="1"/>
    <col min="7" max="7" width="11.625" style="0" customWidth="1"/>
    <col min="10" max="10" width="10.375" style="0" customWidth="1"/>
  </cols>
  <sheetData>
    <row r="1" spans="1:10" s="17" customFormat="1" ht="24.75" customHeight="1">
      <c r="A1" s="121" t="s">
        <v>763</v>
      </c>
      <c r="B1" s="122"/>
      <c r="C1" s="122"/>
      <c r="D1" s="122"/>
      <c r="E1" s="122"/>
      <c r="F1" s="122"/>
      <c r="G1" s="122"/>
      <c r="H1" s="122"/>
      <c r="I1" s="122"/>
      <c r="J1" s="123"/>
    </row>
    <row r="2" spans="1:10" ht="23.25" customHeight="1">
      <c r="A2" s="269" t="s">
        <v>879</v>
      </c>
      <c r="B2" s="269"/>
      <c r="C2" s="269"/>
      <c r="D2" s="269"/>
      <c r="E2" s="269"/>
      <c r="F2" s="269"/>
      <c r="G2" s="269"/>
      <c r="H2" s="269"/>
      <c r="I2" s="269"/>
      <c r="J2" s="269"/>
    </row>
    <row r="3" spans="1:10" ht="18.75" customHeight="1">
      <c r="A3" s="124"/>
      <c r="B3" s="125"/>
      <c r="C3" s="125"/>
      <c r="D3" s="125"/>
      <c r="E3" s="125"/>
      <c r="F3" s="125"/>
      <c r="G3" s="126"/>
      <c r="H3" s="125"/>
      <c r="I3" s="270" t="s">
        <v>0</v>
      </c>
      <c r="J3" s="270"/>
    </row>
    <row r="4" spans="1:10" ht="18" customHeight="1">
      <c r="A4" s="262" t="s">
        <v>10</v>
      </c>
      <c r="B4" s="264" t="s">
        <v>11</v>
      </c>
      <c r="C4" s="266" t="s">
        <v>12</v>
      </c>
      <c r="D4" s="267"/>
      <c r="E4" s="268"/>
      <c r="F4" s="276" t="s">
        <v>764</v>
      </c>
      <c r="G4" s="271" t="s">
        <v>765</v>
      </c>
      <c r="H4" s="272" t="s">
        <v>13</v>
      </c>
      <c r="I4" s="274" t="s">
        <v>14</v>
      </c>
      <c r="J4" s="259" t="s">
        <v>15</v>
      </c>
    </row>
    <row r="5" spans="1:10" ht="33" customHeight="1">
      <c r="A5" s="263"/>
      <c r="B5" s="265"/>
      <c r="C5" s="155" t="s">
        <v>16</v>
      </c>
      <c r="D5" s="155" t="s">
        <v>17</v>
      </c>
      <c r="E5" s="153" t="s">
        <v>18</v>
      </c>
      <c r="F5" s="277"/>
      <c r="G5" s="271"/>
      <c r="H5" s="273"/>
      <c r="I5" s="275"/>
      <c r="J5" s="260"/>
    </row>
    <row r="6" spans="1:10" ht="18" customHeight="1">
      <c r="A6" s="156">
        <v>1</v>
      </c>
      <c r="B6" s="154">
        <v>2</v>
      </c>
      <c r="C6" s="154">
        <v>3</v>
      </c>
      <c r="D6" s="154">
        <v>4</v>
      </c>
      <c r="E6" s="154">
        <v>5</v>
      </c>
      <c r="F6" s="154">
        <v>6</v>
      </c>
      <c r="G6" s="154">
        <v>7</v>
      </c>
      <c r="H6" s="154">
        <v>8</v>
      </c>
      <c r="I6" s="154">
        <v>9</v>
      </c>
      <c r="J6" s="154">
        <v>10</v>
      </c>
    </row>
    <row r="7" spans="1:10" s="10" customFormat="1" ht="18" customHeight="1">
      <c r="A7" s="157" t="s">
        <v>19</v>
      </c>
      <c r="B7" s="158">
        <f>C7+D7+E7+F7+G7+H7+I7+J7</f>
        <v>100040</v>
      </c>
      <c r="C7" s="158">
        <v>5439</v>
      </c>
      <c r="D7" s="158">
        <v>4930</v>
      </c>
      <c r="E7" s="158">
        <v>46308</v>
      </c>
      <c r="F7" s="159">
        <v>14558</v>
      </c>
      <c r="G7" s="159">
        <v>25290</v>
      </c>
      <c r="H7" s="160">
        <v>972</v>
      </c>
      <c r="I7" s="159">
        <v>1779</v>
      </c>
      <c r="J7" s="159">
        <v>764</v>
      </c>
    </row>
    <row r="8" spans="1:10" s="10" customFormat="1" ht="18" customHeight="1">
      <c r="A8" s="157" t="s">
        <v>20</v>
      </c>
      <c r="B8" s="158">
        <f>C8+D8+E8+F8+G8+H8+I8+J8</f>
        <v>207352</v>
      </c>
      <c r="C8" s="158">
        <f aca="true" t="shared" si="0" ref="C8:J8">C9+C16+C17</f>
        <v>36624</v>
      </c>
      <c r="D8" s="158">
        <f t="shared" si="0"/>
        <v>43715</v>
      </c>
      <c r="E8" s="158">
        <f t="shared" si="0"/>
        <v>31362</v>
      </c>
      <c r="F8" s="158">
        <f t="shared" si="0"/>
        <v>17960</v>
      </c>
      <c r="G8" s="158">
        <f t="shared" si="0"/>
        <v>74421</v>
      </c>
      <c r="H8" s="158">
        <f t="shared" si="0"/>
        <v>2006</v>
      </c>
      <c r="I8" s="158">
        <f t="shared" si="0"/>
        <v>620</v>
      </c>
      <c r="J8" s="158">
        <f t="shared" si="0"/>
        <v>644</v>
      </c>
    </row>
    <row r="9" spans="1:10" s="10" customFormat="1" ht="18" customHeight="1">
      <c r="A9" s="157" t="s">
        <v>514</v>
      </c>
      <c r="B9" s="158">
        <f>C9+D9+E9+F9+G9+H9+I9+J9</f>
        <v>204628</v>
      </c>
      <c r="C9" s="158">
        <f aca="true" t="shared" si="1" ref="C9:J9">C10+C11+C12+C14+C15</f>
        <v>33900</v>
      </c>
      <c r="D9" s="158">
        <f t="shared" si="1"/>
        <v>43715</v>
      </c>
      <c r="E9" s="158">
        <f t="shared" si="1"/>
        <v>31362</v>
      </c>
      <c r="F9" s="158">
        <f t="shared" si="1"/>
        <v>17960</v>
      </c>
      <c r="G9" s="158">
        <f t="shared" si="1"/>
        <v>74421</v>
      </c>
      <c r="H9" s="158">
        <f t="shared" si="1"/>
        <v>2006</v>
      </c>
      <c r="I9" s="158">
        <f t="shared" si="1"/>
        <v>620</v>
      </c>
      <c r="J9" s="158">
        <f t="shared" si="1"/>
        <v>644</v>
      </c>
    </row>
    <row r="10" spans="1:10" s="10" customFormat="1" ht="18" customHeight="1">
      <c r="A10" s="161" t="s">
        <v>21</v>
      </c>
      <c r="B10" s="158">
        <f>C10+D10+E10+F10+G10+H10+I10+J10</f>
        <v>96355</v>
      </c>
      <c r="C10" s="158">
        <v>13468</v>
      </c>
      <c r="D10" s="158">
        <v>35342</v>
      </c>
      <c r="E10" s="158">
        <v>6993</v>
      </c>
      <c r="F10" s="158">
        <v>17407</v>
      </c>
      <c r="G10" s="159">
        <v>19925</v>
      </c>
      <c r="H10" s="158">
        <v>2002</v>
      </c>
      <c r="I10" s="158">
        <v>588</v>
      </c>
      <c r="J10" s="158">
        <v>630</v>
      </c>
    </row>
    <row r="11" spans="1:10" s="10" customFormat="1" ht="18" customHeight="1">
      <c r="A11" s="161" t="s">
        <v>22</v>
      </c>
      <c r="B11" s="158">
        <f aca="true" t="shared" si="2" ref="B11:B16">C11+D11+E11+F11+G11+H11+I11+J11</f>
        <v>992</v>
      </c>
      <c r="C11" s="158">
        <v>79</v>
      </c>
      <c r="D11" s="158">
        <v>25</v>
      </c>
      <c r="E11" s="158">
        <v>65</v>
      </c>
      <c r="F11" s="158">
        <v>213</v>
      </c>
      <c r="G11" s="159">
        <v>563</v>
      </c>
      <c r="H11" s="160">
        <v>4</v>
      </c>
      <c r="I11" s="158">
        <v>29</v>
      </c>
      <c r="J11" s="158">
        <v>14</v>
      </c>
    </row>
    <row r="12" spans="1:10" s="10" customFormat="1" ht="18" customHeight="1">
      <c r="A12" s="163" t="s">
        <v>23</v>
      </c>
      <c r="B12" s="158">
        <f t="shared" si="2"/>
        <v>105493</v>
      </c>
      <c r="C12" s="158">
        <v>18963</v>
      </c>
      <c r="D12" s="164">
        <v>8000</v>
      </c>
      <c r="E12" s="158">
        <v>24274</v>
      </c>
      <c r="F12" s="158">
        <v>340</v>
      </c>
      <c r="G12" s="159">
        <v>53916</v>
      </c>
      <c r="H12" s="158"/>
      <c r="I12" s="158"/>
      <c r="J12" s="158"/>
    </row>
    <row r="13" spans="1:10" s="10" customFormat="1" ht="18" customHeight="1">
      <c r="A13" s="162" t="s">
        <v>24</v>
      </c>
      <c r="B13" s="158">
        <f t="shared" si="2"/>
        <v>9598</v>
      </c>
      <c r="C13" s="158">
        <v>858</v>
      </c>
      <c r="D13" s="165">
        <v>4489</v>
      </c>
      <c r="E13" s="158">
        <v>984</v>
      </c>
      <c r="F13" s="166">
        <v>340</v>
      </c>
      <c r="G13" s="159">
        <v>2927</v>
      </c>
      <c r="H13" s="165"/>
      <c r="I13" s="165"/>
      <c r="J13" s="165"/>
    </row>
    <row r="14" spans="1:10" s="10" customFormat="1" ht="18" customHeight="1">
      <c r="A14" s="163" t="s">
        <v>25</v>
      </c>
      <c r="B14" s="158">
        <f t="shared" si="2"/>
        <v>1408</v>
      </c>
      <c r="C14" s="158">
        <v>1390</v>
      </c>
      <c r="D14" s="167"/>
      <c r="E14" s="158">
        <v>1</v>
      </c>
      <c r="F14" s="158"/>
      <c r="G14" s="159">
        <v>17</v>
      </c>
      <c r="H14" s="158"/>
      <c r="I14" s="158"/>
      <c r="J14" s="158"/>
    </row>
    <row r="15" spans="1:10" s="10" customFormat="1" ht="18" customHeight="1">
      <c r="A15" s="163" t="s">
        <v>26</v>
      </c>
      <c r="B15" s="158">
        <f t="shared" si="2"/>
        <v>380</v>
      </c>
      <c r="C15" s="158"/>
      <c r="D15" s="158">
        <v>348</v>
      </c>
      <c r="E15" s="158">
        <v>29</v>
      </c>
      <c r="F15" s="158"/>
      <c r="G15" s="159"/>
      <c r="H15" s="158"/>
      <c r="I15" s="158">
        <v>3</v>
      </c>
      <c r="J15" s="158"/>
    </row>
    <row r="16" spans="1:10" s="10" customFormat="1" ht="18" customHeight="1">
      <c r="A16" s="168" t="s">
        <v>515</v>
      </c>
      <c r="B16" s="158">
        <f t="shared" si="2"/>
        <v>2724</v>
      </c>
      <c r="C16" s="158">
        <v>2724</v>
      </c>
      <c r="D16" s="158"/>
      <c r="E16" s="158"/>
      <c r="F16" s="158"/>
      <c r="G16" s="159"/>
      <c r="H16" s="158"/>
      <c r="I16" s="158"/>
      <c r="J16" s="158"/>
    </row>
    <row r="17" spans="1:10" s="10" customFormat="1" ht="18" customHeight="1">
      <c r="A17" s="168" t="s">
        <v>516</v>
      </c>
      <c r="B17" s="158"/>
      <c r="C17" s="158"/>
      <c r="D17" s="158"/>
      <c r="E17" s="158"/>
      <c r="F17" s="158"/>
      <c r="G17" s="159"/>
      <c r="H17" s="158"/>
      <c r="I17" s="158"/>
      <c r="J17" s="158"/>
    </row>
    <row r="18" spans="1:10" s="10" customFormat="1" ht="25.5" customHeight="1">
      <c r="A18" s="168" t="s">
        <v>766</v>
      </c>
      <c r="B18" s="158">
        <f>C18+D18+E18+F18+G18++H18+I18+J18</f>
        <v>207352</v>
      </c>
      <c r="C18" s="158">
        <f aca="true" t="shared" si="3" ref="C18:J18">C8</f>
        <v>36624</v>
      </c>
      <c r="D18" s="158">
        <f t="shared" si="3"/>
        <v>43715</v>
      </c>
      <c r="E18" s="158">
        <f t="shared" si="3"/>
        <v>31362</v>
      </c>
      <c r="F18" s="158">
        <f t="shared" si="3"/>
        <v>17960</v>
      </c>
      <c r="G18" s="159">
        <f t="shared" si="3"/>
        <v>74421</v>
      </c>
      <c r="H18" s="159">
        <f t="shared" si="3"/>
        <v>2006</v>
      </c>
      <c r="I18" s="159">
        <f t="shared" si="3"/>
        <v>620</v>
      </c>
      <c r="J18" s="159">
        <f t="shared" si="3"/>
        <v>644</v>
      </c>
    </row>
    <row r="19" spans="1:10" s="10" customFormat="1" ht="44.25" customHeight="1">
      <c r="A19" s="261" t="s">
        <v>520</v>
      </c>
      <c r="B19" s="261"/>
      <c r="C19" s="261"/>
      <c r="D19" s="261"/>
      <c r="E19" s="261"/>
      <c r="F19" s="261"/>
      <c r="G19" s="261"/>
      <c r="H19" s="261"/>
      <c r="I19" s="261"/>
      <c r="J19" s="261"/>
    </row>
  </sheetData>
  <sheetProtection/>
  <mergeCells count="11">
    <mergeCell ref="F4:F5"/>
    <mergeCell ref="J4:J5"/>
    <mergeCell ref="A19:J19"/>
    <mergeCell ref="A4:A5"/>
    <mergeCell ref="B4:B5"/>
    <mergeCell ref="C4:E4"/>
    <mergeCell ref="A2:J2"/>
    <mergeCell ref="I3:J3"/>
    <mergeCell ref="G4:G5"/>
    <mergeCell ref="H4:H5"/>
    <mergeCell ref="I4:I5"/>
  </mergeCells>
  <printOptions/>
  <pageMargins left="0.7480314960629921" right="0.7480314960629921" top="0.984251968503937" bottom="0.984251968503937" header="0.5118110236220472" footer="0.5118110236220472"/>
  <pageSetup fitToHeight="1" fitToWidth="1" horizontalDpi="600" verticalDpi="600" orientation="landscape" paperSize="9" scale="94"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2" sqref="A2:J2"/>
    </sheetView>
  </sheetViews>
  <sheetFormatPr defaultColWidth="9.00390625" defaultRowHeight="14.25"/>
  <cols>
    <col min="1" max="1" width="26.00390625" style="0" customWidth="1"/>
    <col min="2" max="2" width="11.25390625" style="0" customWidth="1"/>
    <col min="3" max="3" width="11.625" style="0" customWidth="1"/>
    <col min="4" max="4" width="10.00390625" style="0" customWidth="1"/>
    <col min="5" max="5" width="10.375" style="0" customWidth="1"/>
    <col min="6" max="6" width="11.375" style="0" customWidth="1"/>
    <col min="7" max="7" width="11.125" style="0" customWidth="1"/>
    <col min="10" max="10" width="10.125" style="0" customWidth="1"/>
  </cols>
  <sheetData>
    <row r="1" spans="1:10" s="17" customFormat="1" ht="23.25" customHeight="1">
      <c r="A1" s="121" t="s">
        <v>767</v>
      </c>
      <c r="B1" s="122"/>
      <c r="C1" s="122"/>
      <c r="D1" s="122"/>
      <c r="E1" s="122"/>
      <c r="F1" s="122"/>
      <c r="G1" s="122"/>
      <c r="H1" s="122"/>
      <c r="I1" s="122"/>
      <c r="J1" s="123"/>
    </row>
    <row r="2" spans="1:10" ht="23.25" customHeight="1">
      <c r="A2" s="269" t="s">
        <v>880</v>
      </c>
      <c r="B2" s="269"/>
      <c r="C2" s="269"/>
      <c r="D2" s="269"/>
      <c r="E2" s="269"/>
      <c r="F2" s="269"/>
      <c r="G2" s="269"/>
      <c r="H2" s="269"/>
      <c r="I2" s="269"/>
      <c r="J2" s="269"/>
    </row>
    <row r="3" spans="1:10" ht="12.75" customHeight="1">
      <c r="A3" s="121"/>
      <c r="B3" s="125"/>
      <c r="C3" s="125"/>
      <c r="D3" s="125"/>
      <c r="E3" s="125"/>
      <c r="F3" s="125"/>
      <c r="G3" s="126"/>
      <c r="H3" s="125"/>
      <c r="I3" s="278" t="s">
        <v>0</v>
      </c>
      <c r="J3" s="278"/>
    </row>
    <row r="4" spans="1:10" ht="18" customHeight="1">
      <c r="A4" s="279" t="s">
        <v>10</v>
      </c>
      <c r="B4" s="272" t="s">
        <v>11</v>
      </c>
      <c r="C4" s="266" t="s">
        <v>12</v>
      </c>
      <c r="D4" s="267"/>
      <c r="E4" s="268"/>
      <c r="F4" s="276" t="s">
        <v>764</v>
      </c>
      <c r="G4" s="271" t="s">
        <v>765</v>
      </c>
      <c r="H4" s="272" t="s">
        <v>13</v>
      </c>
      <c r="I4" s="274" t="s">
        <v>14</v>
      </c>
      <c r="J4" s="259" t="s">
        <v>15</v>
      </c>
    </row>
    <row r="5" spans="1:10" ht="33" customHeight="1">
      <c r="A5" s="279"/>
      <c r="B5" s="273"/>
      <c r="C5" s="155" t="s">
        <v>16</v>
      </c>
      <c r="D5" s="155" t="s">
        <v>17</v>
      </c>
      <c r="E5" s="153" t="s">
        <v>18</v>
      </c>
      <c r="F5" s="277"/>
      <c r="G5" s="271"/>
      <c r="H5" s="273"/>
      <c r="I5" s="275"/>
      <c r="J5" s="260"/>
    </row>
    <row r="6" spans="1:10" ht="18" customHeight="1">
      <c r="A6" s="156">
        <v>1</v>
      </c>
      <c r="B6" s="169">
        <v>2</v>
      </c>
      <c r="C6" s="154">
        <v>3</v>
      </c>
      <c r="D6" s="154">
        <v>4</v>
      </c>
      <c r="E6" s="154">
        <v>5</v>
      </c>
      <c r="F6" s="154">
        <v>6</v>
      </c>
      <c r="G6" s="154">
        <v>7</v>
      </c>
      <c r="H6" s="154">
        <v>8</v>
      </c>
      <c r="I6" s="154">
        <v>9</v>
      </c>
      <c r="J6" s="154">
        <v>10</v>
      </c>
    </row>
    <row r="7" spans="1:10" s="10" customFormat="1" ht="18" customHeight="1">
      <c r="A7" s="170" t="s">
        <v>768</v>
      </c>
      <c r="B7" s="171">
        <f aca="true" t="shared" si="0" ref="B7:B15">C7+D7+E7+F7+G7+H7+I7+J7</f>
        <v>192517</v>
      </c>
      <c r="C7" s="158">
        <f aca="true" t="shared" si="1" ref="C7:J7">C8+C12+C13</f>
        <v>31638</v>
      </c>
      <c r="D7" s="158">
        <f t="shared" si="1"/>
        <v>48008</v>
      </c>
      <c r="E7" s="158">
        <f t="shared" si="1"/>
        <v>23494</v>
      </c>
      <c r="F7" s="158">
        <f t="shared" si="1"/>
        <v>10932</v>
      </c>
      <c r="G7" s="158">
        <f t="shared" si="1"/>
        <v>74275</v>
      </c>
      <c r="H7" s="158">
        <f t="shared" si="1"/>
        <v>1900</v>
      </c>
      <c r="I7" s="158">
        <f t="shared" si="1"/>
        <v>1700</v>
      </c>
      <c r="J7" s="158">
        <f t="shared" si="1"/>
        <v>570</v>
      </c>
    </row>
    <row r="8" spans="1:10" s="10" customFormat="1" ht="18" customHeight="1">
      <c r="A8" s="172" t="s">
        <v>27</v>
      </c>
      <c r="B8" s="171">
        <f t="shared" si="0"/>
        <v>192155</v>
      </c>
      <c r="C8" s="158">
        <f aca="true" t="shared" si="2" ref="C8:I8">C9+C10+C11</f>
        <v>31638</v>
      </c>
      <c r="D8" s="158">
        <f t="shared" si="2"/>
        <v>48008</v>
      </c>
      <c r="E8" s="158">
        <f t="shared" si="2"/>
        <v>23494</v>
      </c>
      <c r="F8" s="158">
        <f t="shared" si="2"/>
        <v>10932</v>
      </c>
      <c r="G8" s="158">
        <f t="shared" si="2"/>
        <v>74275</v>
      </c>
      <c r="H8" s="158">
        <f t="shared" si="2"/>
        <v>1600</v>
      </c>
      <c r="I8" s="158">
        <f t="shared" si="2"/>
        <v>1638</v>
      </c>
      <c r="J8" s="158">
        <v>570</v>
      </c>
    </row>
    <row r="9" spans="1:10" s="10" customFormat="1" ht="18" customHeight="1">
      <c r="A9" s="170" t="s">
        <v>517</v>
      </c>
      <c r="B9" s="171">
        <f t="shared" si="0"/>
        <v>192076</v>
      </c>
      <c r="C9" s="158">
        <v>31638</v>
      </c>
      <c r="D9" s="158">
        <v>48008</v>
      </c>
      <c r="E9" s="158">
        <v>23488</v>
      </c>
      <c r="F9" s="158">
        <v>10859</v>
      </c>
      <c r="G9" s="159">
        <v>74275</v>
      </c>
      <c r="H9" s="160">
        <v>1600</v>
      </c>
      <c r="I9" s="158">
        <v>1638</v>
      </c>
      <c r="J9" s="158">
        <v>570</v>
      </c>
    </row>
    <row r="10" spans="1:10" s="10" customFormat="1" ht="18" customHeight="1">
      <c r="A10" s="170" t="s">
        <v>518</v>
      </c>
      <c r="B10" s="171">
        <f t="shared" si="0"/>
        <v>60</v>
      </c>
      <c r="C10" s="158"/>
      <c r="D10" s="167"/>
      <c r="E10" s="158"/>
      <c r="F10" s="158">
        <v>60</v>
      </c>
      <c r="G10" s="159"/>
      <c r="H10" s="158"/>
      <c r="I10" s="158"/>
      <c r="J10" s="158"/>
    </row>
    <row r="11" spans="1:10" s="10" customFormat="1" ht="18" customHeight="1">
      <c r="A11" s="172" t="s">
        <v>519</v>
      </c>
      <c r="B11" s="171">
        <f t="shared" si="0"/>
        <v>19</v>
      </c>
      <c r="C11" s="158"/>
      <c r="D11" s="167"/>
      <c r="E11" s="158">
        <v>6</v>
      </c>
      <c r="F11" s="158">
        <v>13</v>
      </c>
      <c r="G11" s="159"/>
      <c r="H11" s="158"/>
      <c r="I11" s="158"/>
      <c r="J11" s="158"/>
    </row>
    <row r="12" spans="1:10" s="10" customFormat="1" ht="18" customHeight="1">
      <c r="A12" s="172" t="s">
        <v>28</v>
      </c>
      <c r="B12" s="171">
        <f t="shared" si="0"/>
        <v>0</v>
      </c>
      <c r="C12" s="173"/>
      <c r="D12" s="174"/>
      <c r="E12" s="173"/>
      <c r="F12" s="173"/>
      <c r="G12" s="175"/>
      <c r="H12" s="173"/>
      <c r="I12" s="173"/>
      <c r="J12" s="173"/>
    </row>
    <row r="13" spans="1:10" s="10" customFormat="1" ht="18" customHeight="1">
      <c r="A13" s="172" t="s">
        <v>29</v>
      </c>
      <c r="B13" s="171">
        <f t="shared" si="0"/>
        <v>362</v>
      </c>
      <c r="C13" s="158"/>
      <c r="D13" s="167"/>
      <c r="E13" s="158"/>
      <c r="F13" s="158"/>
      <c r="G13" s="158"/>
      <c r="H13" s="160">
        <v>300</v>
      </c>
      <c r="I13" s="158">
        <v>62</v>
      </c>
      <c r="J13" s="158"/>
    </row>
    <row r="14" spans="1:10" s="10" customFormat="1" ht="18" customHeight="1">
      <c r="A14" s="172" t="s">
        <v>769</v>
      </c>
      <c r="B14" s="171">
        <f t="shared" si="0"/>
        <v>114876</v>
      </c>
      <c r="C14" s="158">
        <v>10425</v>
      </c>
      <c r="D14" s="167">
        <v>637</v>
      </c>
      <c r="E14" s="158">
        <v>54176</v>
      </c>
      <c r="F14" s="158">
        <v>21587</v>
      </c>
      <c r="G14" s="158">
        <v>25436</v>
      </c>
      <c r="H14" s="160">
        <v>1078</v>
      </c>
      <c r="I14" s="158">
        <v>699</v>
      </c>
      <c r="J14" s="158">
        <v>838</v>
      </c>
    </row>
    <row r="15" spans="1:10" s="10" customFormat="1" ht="28.5" customHeight="1">
      <c r="A15" s="176" t="s">
        <v>770</v>
      </c>
      <c r="B15" s="177">
        <f t="shared" si="0"/>
        <v>192517</v>
      </c>
      <c r="C15" s="178">
        <f aca="true" t="shared" si="3" ref="C15:J15">C7</f>
        <v>31638</v>
      </c>
      <c r="D15" s="178">
        <f t="shared" si="3"/>
        <v>48008</v>
      </c>
      <c r="E15" s="178">
        <f t="shared" si="3"/>
        <v>23494</v>
      </c>
      <c r="F15" s="178">
        <f t="shared" si="3"/>
        <v>10932</v>
      </c>
      <c r="G15" s="178">
        <f t="shared" si="3"/>
        <v>74275</v>
      </c>
      <c r="H15" s="178">
        <f t="shared" si="3"/>
        <v>1900</v>
      </c>
      <c r="I15" s="178">
        <f t="shared" si="3"/>
        <v>1700</v>
      </c>
      <c r="J15" s="178">
        <f t="shared" si="3"/>
        <v>570</v>
      </c>
    </row>
    <row r="16" spans="1:10" s="10" customFormat="1" ht="44.25" customHeight="1">
      <c r="A16" s="261" t="s">
        <v>520</v>
      </c>
      <c r="B16" s="261"/>
      <c r="C16" s="261"/>
      <c r="D16" s="261"/>
      <c r="E16" s="261"/>
      <c r="F16" s="261"/>
      <c r="G16" s="261"/>
      <c r="H16" s="261"/>
      <c r="I16" s="261"/>
      <c r="J16" s="261"/>
    </row>
  </sheetData>
  <sheetProtection/>
  <mergeCells count="11">
    <mergeCell ref="J4:J5"/>
    <mergeCell ref="A2:J2"/>
    <mergeCell ref="I3:J3"/>
    <mergeCell ref="G4:G5"/>
    <mergeCell ref="H4:H5"/>
    <mergeCell ref="I4:I5"/>
    <mergeCell ref="A16:J16"/>
    <mergeCell ref="A4:A5"/>
    <mergeCell ref="B4:B5"/>
    <mergeCell ref="C4:E4"/>
    <mergeCell ref="F4:F5"/>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A2" sqref="A2:J2"/>
    </sheetView>
  </sheetViews>
  <sheetFormatPr defaultColWidth="9.00390625" defaultRowHeight="14.25"/>
  <cols>
    <col min="1" max="1" width="32.00390625" style="0" customWidth="1"/>
    <col min="2" max="2" width="11.625" style="0" customWidth="1"/>
    <col min="3" max="3" width="11.375" style="0" customWidth="1"/>
    <col min="4" max="4" width="11.75390625" style="0" customWidth="1"/>
    <col min="5" max="6" width="11.00390625" style="0" customWidth="1"/>
    <col min="7" max="7" width="11.625" style="0" customWidth="1"/>
    <col min="10" max="10" width="10.375" style="0" customWidth="1"/>
  </cols>
  <sheetData>
    <row r="1" spans="1:10" s="17" customFormat="1" ht="24.75" customHeight="1">
      <c r="A1" s="121" t="s">
        <v>761</v>
      </c>
      <c r="B1" s="122"/>
      <c r="C1" s="122"/>
      <c r="D1" s="122"/>
      <c r="E1" s="122"/>
      <c r="F1" s="122"/>
      <c r="G1" s="122"/>
      <c r="H1" s="122"/>
      <c r="I1" s="122"/>
      <c r="J1" s="123"/>
    </row>
    <row r="2" spans="1:10" ht="23.25" customHeight="1">
      <c r="A2" s="269" t="s">
        <v>928</v>
      </c>
      <c r="B2" s="269"/>
      <c r="C2" s="269"/>
      <c r="D2" s="269"/>
      <c r="E2" s="269"/>
      <c r="F2" s="269"/>
      <c r="G2" s="269"/>
      <c r="H2" s="269"/>
      <c r="I2" s="269"/>
      <c r="J2" s="269"/>
    </row>
    <row r="3" spans="1:10" ht="18.75" customHeight="1">
      <c r="A3" s="124"/>
      <c r="B3" s="125"/>
      <c r="C3" s="125"/>
      <c r="D3" s="125"/>
      <c r="E3" s="125"/>
      <c r="F3" s="125"/>
      <c r="G3" s="126"/>
      <c r="H3" s="125"/>
      <c r="I3" s="270" t="s">
        <v>0</v>
      </c>
      <c r="J3" s="270"/>
    </row>
    <row r="4" spans="1:10" ht="18" customHeight="1">
      <c r="A4" s="262" t="s">
        <v>10</v>
      </c>
      <c r="B4" s="264" t="s">
        <v>11</v>
      </c>
      <c r="C4" s="266" t="s">
        <v>12</v>
      </c>
      <c r="D4" s="267"/>
      <c r="E4" s="268"/>
      <c r="F4" s="276" t="s">
        <v>764</v>
      </c>
      <c r="G4" s="271" t="s">
        <v>765</v>
      </c>
      <c r="H4" s="272" t="s">
        <v>13</v>
      </c>
      <c r="I4" s="274" t="s">
        <v>14</v>
      </c>
      <c r="J4" s="259" t="s">
        <v>15</v>
      </c>
    </row>
    <row r="5" spans="1:10" ht="33" customHeight="1">
      <c r="A5" s="263"/>
      <c r="B5" s="265"/>
      <c r="C5" s="155" t="s">
        <v>16</v>
      </c>
      <c r="D5" s="155" t="s">
        <v>17</v>
      </c>
      <c r="E5" s="153" t="s">
        <v>18</v>
      </c>
      <c r="F5" s="277"/>
      <c r="G5" s="271"/>
      <c r="H5" s="273"/>
      <c r="I5" s="275"/>
      <c r="J5" s="260"/>
    </row>
    <row r="6" spans="1:10" ht="18" customHeight="1">
      <c r="A6" s="156">
        <v>1</v>
      </c>
      <c r="B6" s="154">
        <v>2</v>
      </c>
      <c r="C6" s="154">
        <v>3</v>
      </c>
      <c r="D6" s="154">
        <v>4</v>
      </c>
      <c r="E6" s="154">
        <v>5</v>
      </c>
      <c r="F6" s="154">
        <v>6</v>
      </c>
      <c r="G6" s="154">
        <v>7</v>
      </c>
      <c r="H6" s="154">
        <v>8</v>
      </c>
      <c r="I6" s="154">
        <v>9</v>
      </c>
      <c r="J6" s="154">
        <v>10</v>
      </c>
    </row>
    <row r="7" spans="1:10" s="10" customFormat="1" ht="18" customHeight="1">
      <c r="A7" s="157" t="s">
        <v>19</v>
      </c>
      <c r="B7" s="158">
        <f>C7+D7+E7+F7+G7+H7+I7+J7</f>
        <v>100040</v>
      </c>
      <c r="C7" s="158">
        <v>5439</v>
      </c>
      <c r="D7" s="158">
        <v>4930</v>
      </c>
      <c r="E7" s="158">
        <v>46308</v>
      </c>
      <c r="F7" s="159">
        <v>14558</v>
      </c>
      <c r="G7" s="159">
        <v>25290</v>
      </c>
      <c r="H7" s="160">
        <v>972</v>
      </c>
      <c r="I7" s="159">
        <v>1779</v>
      </c>
      <c r="J7" s="159">
        <v>764</v>
      </c>
    </row>
    <row r="8" spans="1:10" s="10" customFormat="1" ht="18" customHeight="1">
      <c r="A8" s="157" t="s">
        <v>20</v>
      </c>
      <c r="B8" s="158">
        <f>C8+D8+E8+F8+G8+H8+I8+J8</f>
        <v>207352</v>
      </c>
      <c r="C8" s="158">
        <f aca="true" t="shared" si="0" ref="C8:J8">C9+C16+C17</f>
        <v>36624</v>
      </c>
      <c r="D8" s="158">
        <f t="shared" si="0"/>
        <v>43715</v>
      </c>
      <c r="E8" s="158">
        <f t="shared" si="0"/>
        <v>31362</v>
      </c>
      <c r="F8" s="158">
        <f t="shared" si="0"/>
        <v>17960</v>
      </c>
      <c r="G8" s="158">
        <f t="shared" si="0"/>
        <v>74421</v>
      </c>
      <c r="H8" s="158">
        <f t="shared" si="0"/>
        <v>2006</v>
      </c>
      <c r="I8" s="158">
        <f t="shared" si="0"/>
        <v>620</v>
      </c>
      <c r="J8" s="158">
        <f t="shared" si="0"/>
        <v>644</v>
      </c>
    </row>
    <row r="9" spans="1:10" s="10" customFormat="1" ht="18" customHeight="1">
      <c r="A9" s="157" t="s">
        <v>514</v>
      </c>
      <c r="B9" s="158">
        <f>C9+D9+E9+F9+G9+H9+I9+J9</f>
        <v>204628</v>
      </c>
      <c r="C9" s="158">
        <f aca="true" t="shared" si="1" ref="C9:J9">C10+C11+C12+C14+C15</f>
        <v>33900</v>
      </c>
      <c r="D9" s="158">
        <f t="shared" si="1"/>
        <v>43715</v>
      </c>
      <c r="E9" s="158">
        <f t="shared" si="1"/>
        <v>31362</v>
      </c>
      <c r="F9" s="158">
        <f t="shared" si="1"/>
        <v>17960</v>
      </c>
      <c r="G9" s="158">
        <f t="shared" si="1"/>
        <v>74421</v>
      </c>
      <c r="H9" s="158">
        <f t="shared" si="1"/>
        <v>2006</v>
      </c>
      <c r="I9" s="158">
        <f t="shared" si="1"/>
        <v>620</v>
      </c>
      <c r="J9" s="158">
        <f t="shared" si="1"/>
        <v>644</v>
      </c>
    </row>
    <row r="10" spans="1:10" s="10" customFormat="1" ht="18" customHeight="1">
      <c r="A10" s="161" t="s">
        <v>21</v>
      </c>
      <c r="B10" s="158">
        <f>C10+D10+E10+F10+G10+H10+I10+J10</f>
        <v>96355</v>
      </c>
      <c r="C10" s="158">
        <v>13468</v>
      </c>
      <c r="D10" s="158">
        <v>35342</v>
      </c>
      <c r="E10" s="158">
        <v>6993</v>
      </c>
      <c r="F10" s="158">
        <v>17407</v>
      </c>
      <c r="G10" s="159">
        <v>19925</v>
      </c>
      <c r="H10" s="158">
        <v>2002</v>
      </c>
      <c r="I10" s="158">
        <v>588</v>
      </c>
      <c r="J10" s="158">
        <v>630</v>
      </c>
    </row>
    <row r="11" spans="1:10" s="10" customFormat="1" ht="18" customHeight="1">
      <c r="A11" s="161" t="s">
        <v>22</v>
      </c>
      <c r="B11" s="158">
        <f aca="true" t="shared" si="2" ref="B11:B16">C11+D11+E11+F11+G11+H11+I11+J11</f>
        <v>992</v>
      </c>
      <c r="C11" s="158">
        <v>79</v>
      </c>
      <c r="D11" s="158">
        <v>25</v>
      </c>
      <c r="E11" s="158">
        <v>65</v>
      </c>
      <c r="F11" s="158">
        <v>213</v>
      </c>
      <c r="G11" s="159">
        <v>563</v>
      </c>
      <c r="H11" s="160">
        <v>4</v>
      </c>
      <c r="I11" s="158">
        <v>29</v>
      </c>
      <c r="J11" s="158">
        <v>14</v>
      </c>
    </row>
    <row r="12" spans="1:10" s="10" customFormat="1" ht="18" customHeight="1">
      <c r="A12" s="163" t="s">
        <v>23</v>
      </c>
      <c r="B12" s="158">
        <f t="shared" si="2"/>
        <v>105493</v>
      </c>
      <c r="C12" s="158">
        <v>18963</v>
      </c>
      <c r="D12" s="164">
        <v>8000</v>
      </c>
      <c r="E12" s="158">
        <v>24274</v>
      </c>
      <c r="F12" s="158">
        <v>340</v>
      </c>
      <c r="G12" s="159">
        <v>53916</v>
      </c>
      <c r="H12" s="158"/>
      <c r="I12" s="158"/>
      <c r="J12" s="158"/>
    </row>
    <row r="13" spans="1:10" s="10" customFormat="1" ht="18" customHeight="1">
      <c r="A13" s="162" t="s">
        <v>24</v>
      </c>
      <c r="B13" s="158">
        <f t="shared" si="2"/>
        <v>9598</v>
      </c>
      <c r="C13" s="158">
        <v>858</v>
      </c>
      <c r="D13" s="165">
        <v>4489</v>
      </c>
      <c r="E13" s="158">
        <v>984</v>
      </c>
      <c r="F13" s="166">
        <v>340</v>
      </c>
      <c r="G13" s="159">
        <v>2927</v>
      </c>
      <c r="H13" s="165"/>
      <c r="I13" s="165"/>
      <c r="J13" s="165"/>
    </row>
    <row r="14" spans="1:10" s="10" customFormat="1" ht="18" customHeight="1">
      <c r="A14" s="163" t="s">
        <v>25</v>
      </c>
      <c r="B14" s="158">
        <f t="shared" si="2"/>
        <v>1408</v>
      </c>
      <c r="C14" s="158">
        <v>1390</v>
      </c>
      <c r="D14" s="167"/>
      <c r="E14" s="158">
        <v>1</v>
      </c>
      <c r="F14" s="158"/>
      <c r="G14" s="159">
        <v>17</v>
      </c>
      <c r="H14" s="158"/>
      <c r="I14" s="158"/>
      <c r="J14" s="158"/>
    </row>
    <row r="15" spans="1:10" s="10" customFormat="1" ht="18" customHeight="1">
      <c r="A15" s="163" t="s">
        <v>26</v>
      </c>
      <c r="B15" s="158">
        <f t="shared" si="2"/>
        <v>380</v>
      </c>
      <c r="C15" s="158"/>
      <c r="D15" s="158">
        <v>348</v>
      </c>
      <c r="E15" s="158">
        <v>29</v>
      </c>
      <c r="F15" s="158"/>
      <c r="G15" s="159"/>
      <c r="H15" s="158"/>
      <c r="I15" s="158">
        <v>3</v>
      </c>
      <c r="J15" s="158"/>
    </row>
    <row r="16" spans="1:10" s="10" customFormat="1" ht="18" customHeight="1">
      <c r="A16" s="168" t="s">
        <v>515</v>
      </c>
      <c r="B16" s="158">
        <f t="shared" si="2"/>
        <v>2724</v>
      </c>
      <c r="C16" s="158">
        <v>2724</v>
      </c>
      <c r="D16" s="158"/>
      <c r="E16" s="158"/>
      <c r="F16" s="158"/>
      <c r="G16" s="159"/>
      <c r="H16" s="158"/>
      <c r="I16" s="158"/>
      <c r="J16" s="158"/>
    </row>
    <row r="17" spans="1:10" s="10" customFormat="1" ht="18" customHeight="1">
      <c r="A17" s="168" t="s">
        <v>516</v>
      </c>
      <c r="B17" s="158"/>
      <c r="C17" s="158"/>
      <c r="D17" s="158"/>
      <c r="E17" s="158"/>
      <c r="F17" s="158"/>
      <c r="G17" s="159"/>
      <c r="H17" s="158"/>
      <c r="I17" s="158"/>
      <c r="J17" s="158"/>
    </row>
    <row r="18" spans="1:10" s="10" customFormat="1" ht="25.5" customHeight="1">
      <c r="A18" s="168" t="s">
        <v>766</v>
      </c>
      <c r="B18" s="158">
        <f>C18+D18+E18+F18+G18++H18+I18+J18</f>
        <v>207352</v>
      </c>
      <c r="C18" s="158">
        <f aca="true" t="shared" si="3" ref="C18:J18">C8</f>
        <v>36624</v>
      </c>
      <c r="D18" s="158">
        <f t="shared" si="3"/>
        <v>43715</v>
      </c>
      <c r="E18" s="158">
        <f t="shared" si="3"/>
        <v>31362</v>
      </c>
      <c r="F18" s="158">
        <f t="shared" si="3"/>
        <v>17960</v>
      </c>
      <c r="G18" s="159">
        <f t="shared" si="3"/>
        <v>74421</v>
      </c>
      <c r="H18" s="159">
        <f t="shared" si="3"/>
        <v>2006</v>
      </c>
      <c r="I18" s="159">
        <f t="shared" si="3"/>
        <v>620</v>
      </c>
      <c r="J18" s="159">
        <f t="shared" si="3"/>
        <v>644</v>
      </c>
    </row>
    <row r="19" spans="1:10" s="10" customFormat="1" ht="44.25" customHeight="1">
      <c r="A19" s="261" t="s">
        <v>520</v>
      </c>
      <c r="B19" s="261"/>
      <c r="C19" s="261"/>
      <c r="D19" s="261"/>
      <c r="E19" s="261"/>
      <c r="F19" s="261"/>
      <c r="G19" s="261"/>
      <c r="H19" s="261"/>
      <c r="I19" s="261"/>
      <c r="J19" s="261"/>
    </row>
  </sheetData>
  <sheetProtection/>
  <mergeCells count="11">
    <mergeCell ref="F4:F5"/>
    <mergeCell ref="G4:G5"/>
    <mergeCell ref="H4:H5"/>
    <mergeCell ref="I4:I5"/>
    <mergeCell ref="J4:J5"/>
    <mergeCell ref="A19:J19"/>
    <mergeCell ref="A2:J2"/>
    <mergeCell ref="I3:J3"/>
    <mergeCell ref="A4:A5"/>
    <mergeCell ref="B4:B5"/>
    <mergeCell ref="C4:E4"/>
  </mergeCells>
  <printOptions/>
  <pageMargins left="0.7480314960629921" right="0.7480314960629921" top="0.984251968503937" bottom="0.984251968503937" header="0.5118110236220472" footer="0.5118110236220472"/>
  <pageSetup fitToHeight="1" fitToWidth="1" horizontalDpi="600" verticalDpi="600" orientation="landscape" paperSize="9" scale="9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
      <selection activeCell="A2" sqref="A2:E2"/>
    </sheetView>
  </sheetViews>
  <sheetFormatPr defaultColWidth="9.00390625" defaultRowHeight="14.25"/>
  <cols>
    <col min="1" max="1" width="22.50390625" style="11" customWidth="1"/>
    <col min="2" max="2" width="15.125" style="11" customWidth="1"/>
    <col min="3" max="3" width="13.375" style="11" customWidth="1"/>
    <col min="4" max="4" width="19.625" style="13" customWidth="1"/>
    <col min="5" max="5" width="14.625" style="11" customWidth="1"/>
    <col min="6" max="16384" width="9.00390625" style="11" customWidth="1"/>
  </cols>
  <sheetData>
    <row r="1" ht="14.25">
      <c r="A1" s="11" t="s">
        <v>525</v>
      </c>
    </row>
    <row r="2" spans="1:5" ht="37.5" customHeight="1">
      <c r="A2" s="231" t="s">
        <v>775</v>
      </c>
      <c r="B2" s="231"/>
      <c r="C2" s="231"/>
      <c r="D2" s="231"/>
      <c r="E2" s="231"/>
    </row>
    <row r="3" ht="47.25" customHeight="1">
      <c r="E3" s="13" t="s">
        <v>3</v>
      </c>
    </row>
    <row r="4" spans="1:5" ht="18.75" customHeight="1">
      <c r="A4" s="234" t="s">
        <v>30</v>
      </c>
      <c r="B4" s="236" t="s">
        <v>774</v>
      </c>
      <c r="C4" s="236" t="s">
        <v>773</v>
      </c>
      <c r="D4" s="232" t="s">
        <v>531</v>
      </c>
      <c r="E4" s="235" t="s">
        <v>532</v>
      </c>
    </row>
    <row r="5" spans="1:5" ht="18.75" customHeight="1">
      <c r="A5" s="234"/>
      <c r="B5" s="237"/>
      <c r="C5" s="237"/>
      <c r="D5" s="233"/>
      <c r="E5" s="235"/>
    </row>
    <row r="6" spans="1:5" s="12" customFormat="1" ht="18.75" customHeight="1">
      <c r="A6" s="14" t="s">
        <v>534</v>
      </c>
      <c r="B6" s="65">
        <f>SUM(B7:B25)</f>
        <v>49054</v>
      </c>
      <c r="C6" s="65">
        <v>50275</v>
      </c>
      <c r="D6" s="78">
        <v>102.47864815833995</v>
      </c>
      <c r="E6" s="79">
        <v>119.69383139299575</v>
      </c>
    </row>
    <row r="7" spans="1:5" ht="18.75" customHeight="1">
      <c r="A7" s="41" t="s">
        <v>536</v>
      </c>
      <c r="B7" s="65">
        <v>17485</v>
      </c>
      <c r="C7" s="65">
        <v>17594</v>
      </c>
      <c r="D7" s="78">
        <v>100.61763696671623</v>
      </c>
      <c r="E7" s="79">
        <v>117.44209331820305</v>
      </c>
    </row>
    <row r="8" spans="1:5" ht="18.75" customHeight="1">
      <c r="A8" s="41" t="s">
        <v>537</v>
      </c>
      <c r="B8" s="65">
        <v>200</v>
      </c>
      <c r="C8" s="65">
        <v>65</v>
      </c>
      <c r="D8" s="78">
        <v>32.5</v>
      </c>
      <c r="E8" s="79">
        <v>17.195767195767196</v>
      </c>
    </row>
    <row r="9" spans="1:5" ht="18.75" customHeight="1">
      <c r="A9" s="42" t="s">
        <v>538</v>
      </c>
      <c r="B9" s="65">
        <v>3013</v>
      </c>
      <c r="C9" s="65">
        <v>2923</v>
      </c>
      <c r="D9" s="78">
        <v>96.98075646980756</v>
      </c>
      <c r="E9" s="79">
        <v>101.77576601671309</v>
      </c>
    </row>
    <row r="10" spans="1:5" ht="18.75" customHeight="1" hidden="1">
      <c r="A10" s="42" t="s">
        <v>31</v>
      </c>
      <c r="B10" s="80"/>
      <c r="C10" s="80"/>
      <c r="D10" s="78" t="e">
        <v>#DIV/0!</v>
      </c>
      <c r="E10" s="79" t="e">
        <v>#DIV/0!</v>
      </c>
    </row>
    <row r="11" spans="1:5" ht="18.75" customHeight="1" hidden="1">
      <c r="A11" s="42" t="s">
        <v>32</v>
      </c>
      <c r="B11" s="81"/>
      <c r="C11" s="81"/>
      <c r="D11" s="78" t="e">
        <v>#DIV/0!</v>
      </c>
      <c r="E11" s="79" t="e">
        <v>#DIV/0!</v>
      </c>
    </row>
    <row r="12" spans="1:5" ht="18.75" customHeight="1">
      <c r="A12" s="42" t="s">
        <v>539</v>
      </c>
      <c r="B12" s="65">
        <v>2226</v>
      </c>
      <c r="C12" s="65">
        <v>2268</v>
      </c>
      <c r="D12" s="78">
        <v>101.88679245283019</v>
      </c>
      <c r="E12" s="79">
        <v>111.2855740922473</v>
      </c>
    </row>
    <row r="13" spans="1:5" ht="18.75" customHeight="1">
      <c r="A13" s="42" t="s">
        <v>540</v>
      </c>
      <c r="B13" s="65">
        <v>1136</v>
      </c>
      <c r="C13" s="65">
        <v>807</v>
      </c>
      <c r="D13" s="78">
        <v>71.0387323943662</v>
      </c>
      <c r="E13" s="79">
        <v>73.23049001814881</v>
      </c>
    </row>
    <row r="14" spans="1:5" ht="18.75" customHeight="1">
      <c r="A14" s="42" t="s">
        <v>541</v>
      </c>
      <c r="B14" s="65">
        <v>4810</v>
      </c>
      <c r="C14" s="65">
        <v>6478</v>
      </c>
      <c r="D14" s="78">
        <v>134.67775467775468</v>
      </c>
      <c r="E14" s="79">
        <v>141.2559965111208</v>
      </c>
    </row>
    <row r="15" spans="1:5" ht="18.75" customHeight="1">
      <c r="A15" s="41" t="s">
        <v>542</v>
      </c>
      <c r="B15" s="65">
        <v>480</v>
      </c>
      <c r="C15" s="65">
        <v>528</v>
      </c>
      <c r="D15" s="78">
        <v>110.00000000000001</v>
      </c>
      <c r="E15" s="79">
        <v>126.0143198090692</v>
      </c>
    </row>
    <row r="16" spans="1:5" ht="18.75" customHeight="1">
      <c r="A16" s="42" t="s">
        <v>543</v>
      </c>
      <c r="B16" s="65">
        <v>1598</v>
      </c>
      <c r="C16" s="65">
        <v>1612</v>
      </c>
      <c r="D16" s="78">
        <v>100.8130081300813</v>
      </c>
      <c r="E16" s="79">
        <v>112.17814892136396</v>
      </c>
    </row>
    <row r="17" spans="1:5" ht="18.75" customHeight="1">
      <c r="A17" s="42" t="s">
        <v>544</v>
      </c>
      <c r="B17" s="65">
        <v>503</v>
      </c>
      <c r="C17" s="65">
        <v>511</v>
      </c>
      <c r="D17" s="78">
        <v>101.59045725646124</v>
      </c>
      <c r="E17" s="79">
        <v>107.80590717299579</v>
      </c>
    </row>
    <row r="18" spans="1:5" ht="18.75" customHeight="1">
      <c r="A18" s="42" t="s">
        <v>545</v>
      </c>
      <c r="B18" s="65">
        <v>859</v>
      </c>
      <c r="C18" s="65">
        <v>837</v>
      </c>
      <c r="D18" s="78">
        <v>97.32558139534883</v>
      </c>
      <c r="E18" s="79">
        <v>97.7803738317757</v>
      </c>
    </row>
    <row r="19" spans="1:5" ht="18.75" customHeight="1">
      <c r="A19" s="42" t="s">
        <v>546</v>
      </c>
      <c r="B19" s="65">
        <v>4296</v>
      </c>
      <c r="C19" s="65">
        <v>4861</v>
      </c>
      <c r="D19" s="78">
        <v>113.12543635094252</v>
      </c>
      <c r="E19" s="79">
        <v>129.79973297730308</v>
      </c>
    </row>
    <row r="20" spans="1:5" ht="18.75" customHeight="1" hidden="1">
      <c r="A20" s="42" t="s">
        <v>31</v>
      </c>
      <c r="B20" s="80"/>
      <c r="C20" s="80"/>
      <c r="D20" s="78" t="e">
        <v>#DIV/0!</v>
      </c>
      <c r="E20" s="79" t="e">
        <v>#DIV/0!</v>
      </c>
    </row>
    <row r="21" spans="1:5" ht="18.75" customHeight="1" hidden="1">
      <c r="A21" s="42" t="s">
        <v>32</v>
      </c>
      <c r="B21" s="81"/>
      <c r="C21" s="81"/>
      <c r="D21" s="78" t="e">
        <v>#DIV/0!</v>
      </c>
      <c r="E21" s="79" t="e">
        <v>#DIV/0!</v>
      </c>
    </row>
    <row r="22" spans="1:5" ht="18.75" customHeight="1">
      <c r="A22" s="41" t="s">
        <v>547</v>
      </c>
      <c r="B22" s="65">
        <v>5715</v>
      </c>
      <c r="C22" s="65">
        <v>1175</v>
      </c>
      <c r="D22" s="78">
        <v>20.559930008748907</v>
      </c>
      <c r="E22" s="79">
        <v>41.37323943661972</v>
      </c>
    </row>
    <row r="23" spans="1:5" ht="18.75" customHeight="1">
      <c r="A23" s="42" t="s">
        <v>548</v>
      </c>
      <c r="B23" s="65">
        <v>5533</v>
      </c>
      <c r="C23" s="65">
        <v>9550</v>
      </c>
      <c r="D23" s="78">
        <v>172.6007590818724</v>
      </c>
      <c r="E23" s="79">
        <v>179.5450272607633</v>
      </c>
    </row>
    <row r="24" spans="1:5" ht="18.75" customHeight="1">
      <c r="A24" s="42" t="s">
        <v>549</v>
      </c>
      <c r="B24" s="65">
        <v>1200</v>
      </c>
      <c r="C24" s="65">
        <v>963</v>
      </c>
      <c r="D24" s="78">
        <v>80.25</v>
      </c>
      <c r="E24" s="79">
        <v>100.73221757322175</v>
      </c>
    </row>
    <row r="25" spans="1:5" ht="18.75" customHeight="1">
      <c r="A25" s="129" t="s">
        <v>772</v>
      </c>
      <c r="B25" s="65">
        <v>0</v>
      </c>
      <c r="C25" s="65">
        <v>103</v>
      </c>
      <c r="D25" s="78"/>
      <c r="E25" s="79"/>
    </row>
    <row r="26" spans="1:5" ht="18.75" customHeight="1">
      <c r="A26" s="15" t="s">
        <v>535</v>
      </c>
      <c r="B26" s="65">
        <v>32000</v>
      </c>
      <c r="C26" s="65">
        <v>30596</v>
      </c>
      <c r="D26" s="78">
        <v>95.6125</v>
      </c>
      <c r="E26" s="79">
        <v>86.25394677492106</v>
      </c>
    </row>
    <row r="27" spans="1:5" ht="18.75" customHeight="1">
      <c r="A27" s="75" t="s">
        <v>550</v>
      </c>
      <c r="B27" s="65">
        <v>5700</v>
      </c>
      <c r="C27" s="65">
        <v>6139</v>
      </c>
      <c r="D27" s="78">
        <v>107.70175438596492</v>
      </c>
      <c r="E27" s="79">
        <v>89.39857288481141</v>
      </c>
    </row>
    <row r="28" spans="1:5" ht="18.75" customHeight="1">
      <c r="A28" s="75" t="s">
        <v>551</v>
      </c>
      <c r="B28" s="65">
        <v>8100</v>
      </c>
      <c r="C28" s="65">
        <v>8653</v>
      </c>
      <c r="D28" s="78">
        <v>106.82716049382717</v>
      </c>
      <c r="E28" s="79">
        <v>79.17467288864489</v>
      </c>
    </row>
    <row r="29" spans="1:5" ht="18.75" customHeight="1">
      <c r="A29" s="76" t="s">
        <v>552</v>
      </c>
      <c r="B29" s="65">
        <v>6400</v>
      </c>
      <c r="C29" s="65">
        <v>8341</v>
      </c>
      <c r="D29" s="78">
        <v>130.328125</v>
      </c>
      <c r="E29" s="79">
        <v>91.50850246845859</v>
      </c>
    </row>
    <row r="30" spans="1:5" ht="18.75" customHeight="1">
      <c r="A30" s="77" t="s">
        <v>553</v>
      </c>
      <c r="B30" s="65">
        <v>3600</v>
      </c>
      <c r="C30" s="65">
        <v>5074</v>
      </c>
      <c r="D30" s="78">
        <v>140.94444444444446</v>
      </c>
      <c r="E30" s="79">
        <v>109.14175091417508</v>
      </c>
    </row>
    <row r="31" spans="1:5" ht="18.75" customHeight="1">
      <c r="A31" s="75" t="s">
        <v>554</v>
      </c>
      <c r="B31" s="65">
        <v>8200</v>
      </c>
      <c r="C31" s="65">
        <v>2389</v>
      </c>
      <c r="D31" s="78">
        <v>29.134146341463413</v>
      </c>
      <c r="E31" s="79">
        <v>62.132639791937585</v>
      </c>
    </row>
    <row r="32" spans="1:5" ht="38.25" customHeight="1">
      <c r="A32" s="119" t="s">
        <v>533</v>
      </c>
      <c r="B32" s="82">
        <f>B26+B6</f>
        <v>81054</v>
      </c>
      <c r="C32" s="82">
        <f>C26+C6</f>
        <v>80871</v>
      </c>
      <c r="D32" s="78">
        <f>C32/B32*100</f>
        <v>99.7742245910134</v>
      </c>
      <c r="E32" s="79">
        <v>104.38334946757017</v>
      </c>
    </row>
    <row r="33" ht="25.5" customHeight="1"/>
  </sheetData>
  <sheetProtection/>
  <mergeCells count="7">
    <mergeCell ref="A2:E2"/>
    <mergeCell ref="D4:D5"/>
    <mergeCell ref="A4:A5"/>
    <mergeCell ref="E4:E5"/>
    <mergeCell ref="C4:C5"/>
    <mergeCell ref="B4:B5"/>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2" sqref="A2:J2"/>
    </sheetView>
  </sheetViews>
  <sheetFormatPr defaultColWidth="9.00390625" defaultRowHeight="14.25"/>
  <cols>
    <col min="1" max="1" width="26.00390625" style="0" customWidth="1"/>
    <col min="2" max="2" width="11.25390625" style="0" customWidth="1"/>
    <col min="3" max="3" width="11.625" style="0" customWidth="1"/>
    <col min="4" max="4" width="10.00390625" style="0" customWidth="1"/>
    <col min="5" max="5" width="10.375" style="0" customWidth="1"/>
    <col min="6" max="6" width="11.375" style="0" customWidth="1"/>
    <col min="7" max="7" width="11.125" style="0" customWidth="1"/>
    <col min="10" max="10" width="10.125" style="0" customWidth="1"/>
  </cols>
  <sheetData>
    <row r="1" spans="1:10" s="17" customFormat="1" ht="23.25" customHeight="1">
      <c r="A1" s="121" t="s">
        <v>929</v>
      </c>
      <c r="B1" s="122"/>
      <c r="C1" s="122"/>
      <c r="D1" s="122"/>
      <c r="E1" s="122"/>
      <c r="F1" s="122"/>
      <c r="G1" s="122"/>
      <c r="H1" s="122"/>
      <c r="I1" s="122"/>
      <c r="J1" s="123"/>
    </row>
    <row r="2" spans="1:10" ht="23.25" customHeight="1">
      <c r="A2" s="269" t="s">
        <v>998</v>
      </c>
      <c r="B2" s="269"/>
      <c r="C2" s="269"/>
      <c r="D2" s="269"/>
      <c r="E2" s="269"/>
      <c r="F2" s="269"/>
      <c r="G2" s="269"/>
      <c r="H2" s="269"/>
      <c r="I2" s="269"/>
      <c r="J2" s="269"/>
    </row>
    <row r="3" spans="1:10" ht="12.75" customHeight="1">
      <c r="A3" s="121"/>
      <c r="B3" s="125"/>
      <c r="C3" s="125"/>
      <c r="D3" s="125"/>
      <c r="E3" s="125"/>
      <c r="F3" s="125"/>
      <c r="G3" s="126"/>
      <c r="H3" s="125"/>
      <c r="I3" s="278" t="s">
        <v>0</v>
      </c>
      <c r="J3" s="278"/>
    </row>
    <row r="4" spans="1:10" ht="18" customHeight="1">
      <c r="A4" s="279" t="s">
        <v>10</v>
      </c>
      <c r="B4" s="272" t="s">
        <v>11</v>
      </c>
      <c r="C4" s="266" t="s">
        <v>12</v>
      </c>
      <c r="D4" s="267"/>
      <c r="E4" s="268"/>
      <c r="F4" s="276" t="s">
        <v>764</v>
      </c>
      <c r="G4" s="271" t="s">
        <v>765</v>
      </c>
      <c r="H4" s="272" t="s">
        <v>13</v>
      </c>
      <c r="I4" s="274" t="s">
        <v>14</v>
      </c>
      <c r="J4" s="259" t="s">
        <v>15</v>
      </c>
    </row>
    <row r="5" spans="1:10" ht="33" customHeight="1">
      <c r="A5" s="279"/>
      <c r="B5" s="273"/>
      <c r="C5" s="155" t="s">
        <v>16</v>
      </c>
      <c r="D5" s="155" t="s">
        <v>17</v>
      </c>
      <c r="E5" s="153" t="s">
        <v>18</v>
      </c>
      <c r="F5" s="277"/>
      <c r="G5" s="271"/>
      <c r="H5" s="273"/>
      <c r="I5" s="275"/>
      <c r="J5" s="260"/>
    </row>
    <row r="6" spans="1:10" ht="18" customHeight="1">
      <c r="A6" s="156">
        <v>1</v>
      </c>
      <c r="B6" s="169">
        <v>2</v>
      </c>
      <c r="C6" s="154">
        <v>3</v>
      </c>
      <c r="D6" s="154">
        <v>4</v>
      </c>
      <c r="E6" s="154">
        <v>5</v>
      </c>
      <c r="F6" s="154">
        <v>6</v>
      </c>
      <c r="G6" s="154">
        <v>7</v>
      </c>
      <c r="H6" s="154">
        <v>8</v>
      </c>
      <c r="I6" s="154">
        <v>9</v>
      </c>
      <c r="J6" s="154">
        <v>10</v>
      </c>
    </row>
    <row r="7" spans="1:10" s="10" customFormat="1" ht="18" customHeight="1">
      <c r="A7" s="170" t="s">
        <v>768</v>
      </c>
      <c r="B7" s="171">
        <f aca="true" t="shared" si="0" ref="B7:B15">C7+D7+E7+F7+G7+H7+I7+J7</f>
        <v>192517</v>
      </c>
      <c r="C7" s="158">
        <f aca="true" t="shared" si="1" ref="C7:J7">C8+C12+C13</f>
        <v>31638</v>
      </c>
      <c r="D7" s="158">
        <f t="shared" si="1"/>
        <v>48008</v>
      </c>
      <c r="E7" s="158">
        <f t="shared" si="1"/>
        <v>23494</v>
      </c>
      <c r="F7" s="158">
        <f t="shared" si="1"/>
        <v>10932</v>
      </c>
      <c r="G7" s="158">
        <f t="shared" si="1"/>
        <v>74275</v>
      </c>
      <c r="H7" s="158">
        <f t="shared" si="1"/>
        <v>1900</v>
      </c>
      <c r="I7" s="158">
        <f t="shared" si="1"/>
        <v>1700</v>
      </c>
      <c r="J7" s="158">
        <f t="shared" si="1"/>
        <v>570</v>
      </c>
    </row>
    <row r="8" spans="1:10" s="10" customFormat="1" ht="18" customHeight="1">
      <c r="A8" s="172" t="s">
        <v>27</v>
      </c>
      <c r="B8" s="171">
        <f t="shared" si="0"/>
        <v>192155</v>
      </c>
      <c r="C8" s="158">
        <f aca="true" t="shared" si="2" ref="C8:I8">C9+C10+C11</f>
        <v>31638</v>
      </c>
      <c r="D8" s="158">
        <f t="shared" si="2"/>
        <v>48008</v>
      </c>
      <c r="E8" s="158">
        <f t="shared" si="2"/>
        <v>23494</v>
      </c>
      <c r="F8" s="158">
        <f t="shared" si="2"/>
        <v>10932</v>
      </c>
      <c r="G8" s="158">
        <f t="shared" si="2"/>
        <v>74275</v>
      </c>
      <c r="H8" s="158">
        <f t="shared" si="2"/>
        <v>1600</v>
      </c>
      <c r="I8" s="158">
        <f t="shared" si="2"/>
        <v>1638</v>
      </c>
      <c r="J8" s="158">
        <v>570</v>
      </c>
    </row>
    <row r="9" spans="1:10" s="10" customFormat="1" ht="18" customHeight="1">
      <c r="A9" s="170" t="s">
        <v>517</v>
      </c>
      <c r="B9" s="171">
        <f t="shared" si="0"/>
        <v>192076</v>
      </c>
      <c r="C9" s="158">
        <v>31638</v>
      </c>
      <c r="D9" s="158">
        <v>48008</v>
      </c>
      <c r="E9" s="158">
        <v>23488</v>
      </c>
      <c r="F9" s="158">
        <v>10859</v>
      </c>
      <c r="G9" s="159">
        <v>74275</v>
      </c>
      <c r="H9" s="160">
        <v>1600</v>
      </c>
      <c r="I9" s="158">
        <v>1638</v>
      </c>
      <c r="J9" s="158">
        <v>570</v>
      </c>
    </row>
    <row r="10" spans="1:10" s="10" customFormat="1" ht="18" customHeight="1">
      <c r="A10" s="170" t="s">
        <v>518</v>
      </c>
      <c r="B10" s="171">
        <f t="shared" si="0"/>
        <v>60</v>
      </c>
      <c r="C10" s="158"/>
      <c r="D10" s="167"/>
      <c r="E10" s="158"/>
      <c r="F10" s="158">
        <v>60</v>
      </c>
      <c r="G10" s="159"/>
      <c r="H10" s="158"/>
      <c r="I10" s="158"/>
      <c r="J10" s="158"/>
    </row>
    <row r="11" spans="1:10" s="10" customFormat="1" ht="18" customHeight="1">
      <c r="A11" s="172" t="s">
        <v>519</v>
      </c>
      <c r="B11" s="171">
        <f t="shared" si="0"/>
        <v>19</v>
      </c>
      <c r="C11" s="158"/>
      <c r="D11" s="167"/>
      <c r="E11" s="158">
        <v>6</v>
      </c>
      <c r="F11" s="158">
        <v>13</v>
      </c>
      <c r="G11" s="159"/>
      <c r="H11" s="158"/>
      <c r="I11" s="158"/>
      <c r="J11" s="158"/>
    </row>
    <row r="12" spans="1:10" s="10" customFormat="1" ht="18" customHeight="1">
      <c r="A12" s="172" t="s">
        <v>28</v>
      </c>
      <c r="B12" s="171">
        <f t="shared" si="0"/>
        <v>0</v>
      </c>
      <c r="C12" s="173"/>
      <c r="D12" s="174"/>
      <c r="E12" s="173"/>
      <c r="F12" s="173"/>
      <c r="G12" s="175"/>
      <c r="H12" s="173"/>
      <c r="I12" s="173"/>
      <c r="J12" s="173"/>
    </row>
    <row r="13" spans="1:10" s="10" customFormat="1" ht="18" customHeight="1">
      <c r="A13" s="172" t="s">
        <v>29</v>
      </c>
      <c r="B13" s="171">
        <f t="shared" si="0"/>
        <v>362</v>
      </c>
      <c r="C13" s="158"/>
      <c r="D13" s="167"/>
      <c r="E13" s="158"/>
      <c r="F13" s="158"/>
      <c r="G13" s="158"/>
      <c r="H13" s="160">
        <v>300</v>
      </c>
      <c r="I13" s="158">
        <v>62</v>
      </c>
      <c r="J13" s="158"/>
    </row>
    <row r="14" spans="1:10" s="10" customFormat="1" ht="18" customHeight="1">
      <c r="A14" s="172" t="s">
        <v>769</v>
      </c>
      <c r="B14" s="171">
        <f t="shared" si="0"/>
        <v>114876</v>
      </c>
      <c r="C14" s="158">
        <v>10425</v>
      </c>
      <c r="D14" s="167">
        <v>637</v>
      </c>
      <c r="E14" s="158">
        <v>54176</v>
      </c>
      <c r="F14" s="158">
        <v>21587</v>
      </c>
      <c r="G14" s="158">
        <v>25436</v>
      </c>
      <c r="H14" s="160">
        <v>1078</v>
      </c>
      <c r="I14" s="158">
        <v>699</v>
      </c>
      <c r="J14" s="158">
        <v>838</v>
      </c>
    </row>
    <row r="15" spans="1:10" s="10" customFormat="1" ht="28.5" customHeight="1">
      <c r="A15" s="176" t="s">
        <v>770</v>
      </c>
      <c r="B15" s="177">
        <f t="shared" si="0"/>
        <v>192517</v>
      </c>
      <c r="C15" s="178">
        <f aca="true" t="shared" si="3" ref="C15:J15">C7</f>
        <v>31638</v>
      </c>
      <c r="D15" s="178">
        <f t="shared" si="3"/>
        <v>48008</v>
      </c>
      <c r="E15" s="178">
        <f t="shared" si="3"/>
        <v>23494</v>
      </c>
      <c r="F15" s="178">
        <f t="shared" si="3"/>
        <v>10932</v>
      </c>
      <c r="G15" s="178">
        <f t="shared" si="3"/>
        <v>74275</v>
      </c>
      <c r="H15" s="178">
        <f t="shared" si="3"/>
        <v>1900</v>
      </c>
      <c r="I15" s="178">
        <f t="shared" si="3"/>
        <v>1700</v>
      </c>
      <c r="J15" s="178">
        <f t="shared" si="3"/>
        <v>570</v>
      </c>
    </row>
    <row r="16" spans="1:10" s="10" customFormat="1" ht="44.25" customHeight="1">
      <c r="A16" s="261" t="s">
        <v>520</v>
      </c>
      <c r="B16" s="261"/>
      <c r="C16" s="261"/>
      <c r="D16" s="261"/>
      <c r="E16" s="261"/>
      <c r="F16" s="261"/>
      <c r="G16" s="261"/>
      <c r="H16" s="261"/>
      <c r="I16" s="261"/>
      <c r="J16" s="261"/>
    </row>
  </sheetData>
  <sheetProtection/>
  <mergeCells count="11">
    <mergeCell ref="F4:F5"/>
    <mergeCell ref="G4:G5"/>
    <mergeCell ref="H4:H5"/>
    <mergeCell ref="I4:I5"/>
    <mergeCell ref="J4:J5"/>
    <mergeCell ref="A16:J16"/>
    <mergeCell ref="A2:J2"/>
    <mergeCell ref="I3:J3"/>
    <mergeCell ref="A4:A5"/>
    <mergeCell ref="B4:B5"/>
    <mergeCell ref="C4:E4"/>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B16"/>
  <sheetViews>
    <sheetView zoomScalePageLayoutView="0" workbookViewId="0" topLeftCell="A2">
      <selection activeCell="G8" sqref="G8"/>
    </sheetView>
  </sheetViews>
  <sheetFormatPr defaultColWidth="9.00390625" defaultRowHeight="14.25"/>
  <cols>
    <col min="1" max="1" width="40.50390625" style="19" customWidth="1"/>
    <col min="2" max="2" width="40.50390625" style="31" customWidth="1"/>
    <col min="3" max="16384" width="9.00390625" style="19" customWidth="1"/>
  </cols>
  <sheetData>
    <row r="1" ht="14.25">
      <c r="A1" s="35" t="s">
        <v>762</v>
      </c>
    </row>
    <row r="2" spans="1:2" ht="30" customHeight="1">
      <c r="A2" s="280" t="s">
        <v>882</v>
      </c>
      <c r="B2" s="281"/>
    </row>
    <row r="3" spans="1:2" ht="19.5" customHeight="1">
      <c r="A3" s="20"/>
      <c r="B3" s="32" t="s">
        <v>0</v>
      </c>
    </row>
    <row r="4" spans="1:2" ht="36" customHeight="1">
      <c r="A4" s="22" t="s">
        <v>435</v>
      </c>
      <c r="B4" s="23" t="s">
        <v>436</v>
      </c>
    </row>
    <row r="5" spans="1:2" ht="36" customHeight="1">
      <c r="A5" s="24" t="s">
        <v>437</v>
      </c>
      <c r="B5" s="25"/>
    </row>
    <row r="6" spans="1:2" ht="36" customHeight="1">
      <c r="A6" s="26" t="s">
        <v>438</v>
      </c>
      <c r="B6" s="23"/>
    </row>
    <row r="7" spans="1:2" ht="36" customHeight="1">
      <c r="A7" s="27" t="s">
        <v>439</v>
      </c>
      <c r="B7" s="28"/>
    </row>
    <row r="8" spans="1:2" ht="36" customHeight="1">
      <c r="A8" s="27" t="s">
        <v>440</v>
      </c>
      <c r="B8" s="28"/>
    </row>
    <row r="9" spans="1:2" ht="36" customHeight="1">
      <c r="A9" s="27" t="s">
        <v>441</v>
      </c>
      <c r="B9" s="28"/>
    </row>
    <row r="10" spans="1:2" ht="36" customHeight="1">
      <c r="A10" s="27" t="s">
        <v>442</v>
      </c>
      <c r="B10" s="28"/>
    </row>
    <row r="11" spans="1:2" ht="36" customHeight="1">
      <c r="A11" s="27" t="s">
        <v>443</v>
      </c>
      <c r="B11" s="28"/>
    </row>
    <row r="12" spans="1:2" ht="36" customHeight="1">
      <c r="A12" s="27"/>
      <c r="B12" s="28"/>
    </row>
    <row r="13" spans="1:2" ht="36" customHeight="1">
      <c r="A13" s="26" t="s">
        <v>444</v>
      </c>
      <c r="B13" s="28"/>
    </row>
    <row r="14" spans="1:2" ht="36" customHeight="1">
      <c r="A14" s="26"/>
      <c r="B14" s="28"/>
    </row>
    <row r="15" spans="1:2" ht="36" customHeight="1">
      <c r="A15" s="29" t="s">
        <v>446</v>
      </c>
      <c r="B15" s="30"/>
    </row>
    <row r="16" spans="1:2" s="67" customFormat="1" ht="26.25" customHeight="1">
      <c r="A16" s="67" t="s">
        <v>1001</v>
      </c>
      <c r="B16" s="68"/>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B17"/>
  <sheetViews>
    <sheetView zoomScalePageLayoutView="0" workbookViewId="0" topLeftCell="A1">
      <selection activeCell="A2" sqref="A2:B2"/>
    </sheetView>
  </sheetViews>
  <sheetFormatPr defaultColWidth="9.00390625" defaultRowHeight="14.25"/>
  <cols>
    <col min="1" max="1" width="40.625" style="19" customWidth="1"/>
    <col min="2" max="2" width="38.75390625" style="19" customWidth="1"/>
    <col min="3" max="16384" width="9.00390625" style="19" customWidth="1"/>
  </cols>
  <sheetData>
    <row r="1" ht="14.25">
      <c r="A1" s="35" t="s">
        <v>934</v>
      </c>
    </row>
    <row r="2" spans="1:2" ht="30" customHeight="1">
      <c r="A2" s="280" t="s">
        <v>883</v>
      </c>
      <c r="B2" s="280"/>
    </row>
    <row r="3" spans="1:2" ht="19.5" customHeight="1">
      <c r="A3" s="20"/>
      <c r="B3" s="21" t="s">
        <v>448</v>
      </c>
    </row>
    <row r="4" spans="1:2" ht="36" customHeight="1">
      <c r="A4" s="22" t="s">
        <v>450</v>
      </c>
      <c r="B4" s="22" t="s">
        <v>449</v>
      </c>
    </row>
    <row r="5" spans="1:2" ht="36" customHeight="1">
      <c r="A5" s="24" t="s">
        <v>451</v>
      </c>
      <c r="B5" s="22"/>
    </row>
    <row r="6" spans="1:2" ht="36" customHeight="1">
      <c r="A6" s="24" t="s">
        <v>452</v>
      </c>
      <c r="B6" s="23"/>
    </row>
    <row r="7" spans="1:2" ht="36" customHeight="1">
      <c r="A7" s="24" t="s">
        <v>453</v>
      </c>
      <c r="B7" s="23"/>
    </row>
    <row r="8" spans="1:2" ht="36" customHeight="1">
      <c r="A8" s="24" t="s">
        <v>454</v>
      </c>
      <c r="B8" s="23"/>
    </row>
    <row r="9" spans="1:2" ht="36" customHeight="1">
      <c r="A9" s="24" t="s">
        <v>455</v>
      </c>
      <c r="B9" s="23"/>
    </row>
    <row r="10" spans="1:2" ht="36" customHeight="1">
      <c r="A10" s="24" t="s">
        <v>456</v>
      </c>
      <c r="B10" s="23"/>
    </row>
    <row r="11" spans="1:2" ht="36" customHeight="1">
      <c r="A11" s="24" t="s">
        <v>457</v>
      </c>
      <c r="B11" s="23"/>
    </row>
    <row r="12" spans="1:2" ht="36" customHeight="1">
      <c r="A12" s="27"/>
      <c r="B12" s="28"/>
    </row>
    <row r="13" spans="1:2" ht="36" customHeight="1">
      <c r="A13" s="26" t="s">
        <v>445</v>
      </c>
      <c r="B13" s="28"/>
    </row>
    <row r="14" spans="1:2" ht="36" customHeight="1">
      <c r="A14" s="26" t="s">
        <v>458</v>
      </c>
      <c r="B14" s="28"/>
    </row>
    <row r="15" spans="1:2" ht="36" customHeight="1">
      <c r="A15" s="29" t="s">
        <v>447</v>
      </c>
      <c r="B15" s="30"/>
    </row>
    <row r="16" spans="1:2" ht="26.25" customHeight="1">
      <c r="A16" s="180" t="s">
        <v>884</v>
      </c>
      <c r="B16" s="33"/>
    </row>
    <row r="17" ht="14.25">
      <c r="B17" s="34"/>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D16"/>
  <sheetViews>
    <sheetView zoomScalePageLayoutView="0" workbookViewId="0" topLeftCell="C1">
      <selection activeCell="H10" sqref="H10"/>
    </sheetView>
  </sheetViews>
  <sheetFormatPr defaultColWidth="9.00390625" defaultRowHeight="14.25"/>
  <cols>
    <col min="1" max="1" width="40.50390625" style="19" customWidth="1"/>
    <col min="2" max="2" width="40.50390625" style="31" customWidth="1"/>
    <col min="3" max="3" width="38.375" style="19" customWidth="1"/>
    <col min="4" max="4" width="31.375" style="19" customWidth="1"/>
    <col min="5" max="16384" width="9.00390625" style="19" customWidth="1"/>
  </cols>
  <sheetData>
    <row r="1" spans="1:4" ht="14.25">
      <c r="A1" s="35" t="s">
        <v>931</v>
      </c>
      <c r="C1" s="228" t="s">
        <v>931</v>
      </c>
      <c r="D1" s="31"/>
    </row>
    <row r="2" spans="1:4" ht="30" customHeight="1">
      <c r="A2" s="280" t="s">
        <v>930</v>
      </c>
      <c r="B2" s="281"/>
      <c r="C2" s="280" t="s">
        <v>1000</v>
      </c>
      <c r="D2" s="281"/>
    </row>
    <row r="3" spans="1:4" ht="19.5" customHeight="1">
      <c r="A3" s="20"/>
      <c r="B3" s="32" t="s">
        <v>0</v>
      </c>
      <c r="C3" s="20"/>
      <c r="D3" s="32" t="s">
        <v>0</v>
      </c>
    </row>
    <row r="4" spans="1:4" ht="36" customHeight="1">
      <c r="A4" s="22" t="s">
        <v>435</v>
      </c>
      <c r="B4" s="23" t="s">
        <v>436</v>
      </c>
      <c r="C4" s="22" t="s">
        <v>435</v>
      </c>
      <c r="D4" s="23" t="s">
        <v>436</v>
      </c>
    </row>
    <row r="5" spans="1:4" ht="36" customHeight="1">
      <c r="A5" s="24" t="s">
        <v>437</v>
      </c>
      <c r="B5" s="25"/>
      <c r="C5" s="24" t="s">
        <v>437</v>
      </c>
      <c r="D5" s="25"/>
    </row>
    <row r="6" spans="1:4" ht="36" customHeight="1">
      <c r="A6" s="26" t="s">
        <v>438</v>
      </c>
      <c r="B6" s="23"/>
      <c r="C6" s="26" t="s">
        <v>438</v>
      </c>
      <c r="D6" s="23"/>
    </row>
    <row r="7" spans="1:4" ht="36" customHeight="1">
      <c r="A7" s="27" t="s">
        <v>439</v>
      </c>
      <c r="B7" s="28"/>
      <c r="C7" s="27" t="s">
        <v>439</v>
      </c>
      <c r="D7" s="28"/>
    </row>
    <row r="8" spans="1:4" ht="36" customHeight="1">
      <c r="A8" s="27" t="s">
        <v>440</v>
      </c>
      <c r="B8" s="28"/>
      <c r="C8" s="27" t="s">
        <v>440</v>
      </c>
      <c r="D8" s="28"/>
    </row>
    <row r="9" spans="1:4" ht="36" customHeight="1">
      <c r="A9" s="27" t="s">
        <v>441</v>
      </c>
      <c r="B9" s="28"/>
      <c r="C9" s="27" t="s">
        <v>441</v>
      </c>
      <c r="D9" s="28"/>
    </row>
    <row r="10" spans="1:4" ht="36" customHeight="1">
      <c r="A10" s="27" t="s">
        <v>442</v>
      </c>
      <c r="B10" s="28"/>
      <c r="C10" s="27" t="s">
        <v>442</v>
      </c>
      <c r="D10" s="28"/>
    </row>
    <row r="11" spans="1:4" ht="36" customHeight="1">
      <c r="A11" s="27" t="s">
        <v>443</v>
      </c>
      <c r="B11" s="28"/>
      <c r="C11" s="27" t="s">
        <v>443</v>
      </c>
      <c r="D11" s="28"/>
    </row>
    <row r="12" spans="1:4" ht="36" customHeight="1">
      <c r="A12" s="27"/>
      <c r="B12" s="28"/>
      <c r="C12" s="27"/>
      <c r="D12" s="28"/>
    </row>
    <row r="13" spans="1:4" ht="36" customHeight="1">
      <c r="A13" s="26" t="s">
        <v>444</v>
      </c>
      <c r="B13" s="28"/>
      <c r="C13" s="26" t="s">
        <v>444</v>
      </c>
      <c r="D13" s="28"/>
    </row>
    <row r="14" spans="1:4" ht="36" customHeight="1">
      <c r="A14" s="26"/>
      <c r="B14" s="28"/>
      <c r="C14" s="26"/>
      <c r="D14" s="28"/>
    </row>
    <row r="15" spans="1:4" ht="36" customHeight="1">
      <c r="A15" s="29" t="s">
        <v>446</v>
      </c>
      <c r="B15" s="30"/>
      <c r="C15" s="29" t="s">
        <v>446</v>
      </c>
      <c r="D15" s="30"/>
    </row>
    <row r="16" spans="1:4" s="67" customFormat="1" ht="26.25" customHeight="1">
      <c r="A16" s="179" t="s">
        <v>881</v>
      </c>
      <c r="B16" s="68"/>
      <c r="C16" s="67" t="s">
        <v>1001</v>
      </c>
      <c r="D16" s="68"/>
    </row>
  </sheetData>
  <sheetProtection/>
  <mergeCells count="2">
    <mergeCell ref="A2:B2"/>
    <mergeCell ref="C2:D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1:B17"/>
  <sheetViews>
    <sheetView zoomScalePageLayoutView="0" workbookViewId="0" topLeftCell="A1">
      <selection activeCell="A2" sqref="A2:B2"/>
    </sheetView>
  </sheetViews>
  <sheetFormatPr defaultColWidth="9.00390625" defaultRowHeight="14.25"/>
  <cols>
    <col min="1" max="1" width="40.625" style="19" customWidth="1"/>
    <col min="2" max="2" width="38.75390625" style="19" customWidth="1"/>
    <col min="3" max="16384" width="9.00390625" style="19" customWidth="1"/>
  </cols>
  <sheetData>
    <row r="1" ht="14.25">
      <c r="A1" s="35" t="s">
        <v>932</v>
      </c>
    </row>
    <row r="2" spans="1:2" ht="30" customHeight="1">
      <c r="A2" s="280" t="s">
        <v>999</v>
      </c>
      <c r="B2" s="280"/>
    </row>
    <row r="3" spans="1:2" ht="19.5" customHeight="1">
      <c r="A3" s="20"/>
      <c r="B3" s="21" t="s">
        <v>448</v>
      </c>
    </row>
    <row r="4" spans="1:2" ht="36" customHeight="1">
      <c r="A4" s="22" t="s">
        <v>450</v>
      </c>
      <c r="B4" s="22" t="s">
        <v>436</v>
      </c>
    </row>
    <row r="5" spans="1:2" ht="36" customHeight="1">
      <c r="A5" s="24" t="s">
        <v>451</v>
      </c>
      <c r="B5" s="22"/>
    </row>
    <row r="6" spans="1:2" ht="36" customHeight="1">
      <c r="A6" s="24" t="s">
        <v>452</v>
      </c>
      <c r="B6" s="23"/>
    </row>
    <row r="7" spans="1:2" ht="36" customHeight="1">
      <c r="A7" s="24" t="s">
        <v>453</v>
      </c>
      <c r="B7" s="23"/>
    </row>
    <row r="8" spans="1:2" ht="36" customHeight="1">
      <c r="A8" s="24" t="s">
        <v>454</v>
      </c>
      <c r="B8" s="23"/>
    </row>
    <row r="9" spans="1:2" ht="36" customHeight="1">
      <c r="A9" s="24" t="s">
        <v>455</v>
      </c>
      <c r="B9" s="23"/>
    </row>
    <row r="10" spans="1:2" ht="36" customHeight="1">
      <c r="A10" s="24" t="s">
        <v>456</v>
      </c>
      <c r="B10" s="23"/>
    </row>
    <row r="11" spans="1:2" ht="36" customHeight="1">
      <c r="A11" s="24" t="s">
        <v>457</v>
      </c>
      <c r="B11" s="23"/>
    </row>
    <row r="12" spans="1:2" ht="36" customHeight="1">
      <c r="A12" s="27"/>
      <c r="B12" s="28"/>
    </row>
    <row r="13" spans="1:2" ht="36" customHeight="1">
      <c r="A13" s="26" t="s">
        <v>445</v>
      </c>
      <c r="B13" s="28"/>
    </row>
    <row r="14" spans="1:2" ht="36" customHeight="1">
      <c r="A14" s="26" t="s">
        <v>458</v>
      </c>
      <c r="B14" s="28"/>
    </row>
    <row r="15" spans="1:2" ht="36" customHeight="1">
      <c r="A15" s="29" t="s">
        <v>447</v>
      </c>
      <c r="B15" s="30"/>
    </row>
    <row r="16" spans="1:2" ht="26.25" customHeight="1">
      <c r="A16" s="180" t="s">
        <v>884</v>
      </c>
      <c r="B16" s="33"/>
    </row>
    <row r="17" ht="14.25">
      <c r="B17" s="34"/>
    </row>
  </sheetData>
  <sheetProtection/>
  <mergeCells count="1">
    <mergeCell ref="A2:B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dimension ref="A1:G7"/>
  <sheetViews>
    <sheetView zoomScalePageLayoutView="0" workbookViewId="0" topLeftCell="A1">
      <selection activeCell="G6" sqref="G6"/>
    </sheetView>
  </sheetViews>
  <sheetFormatPr defaultColWidth="9.00390625" defaultRowHeight="14.25"/>
  <cols>
    <col min="1" max="1" width="32.875" style="36" customWidth="1"/>
    <col min="2" max="3" width="31.875" style="36" customWidth="1"/>
    <col min="4" max="4" width="14.25390625" style="36" customWidth="1"/>
    <col min="5" max="5" width="18.375" style="36" customWidth="1"/>
    <col min="6" max="6" width="16.50390625" style="36" customWidth="1"/>
    <col min="7" max="7" width="13.75390625" style="36" customWidth="1"/>
    <col min="8" max="16384" width="9.00390625" style="36" customWidth="1"/>
  </cols>
  <sheetData>
    <row r="1" ht="28.5" customHeight="1">
      <c r="A1" s="40" t="s">
        <v>935</v>
      </c>
    </row>
    <row r="2" spans="1:7" ht="41.25" customHeight="1">
      <c r="A2" s="286" t="s">
        <v>885</v>
      </c>
      <c r="B2" s="286"/>
      <c r="C2" s="286"/>
      <c r="D2" s="286"/>
      <c r="E2" s="286"/>
      <c r="F2" s="286"/>
      <c r="G2" s="286"/>
    </row>
    <row r="3" ht="24" customHeight="1">
      <c r="D3" s="183" t="s">
        <v>3</v>
      </c>
    </row>
    <row r="4" spans="1:3" ht="32.25" customHeight="1">
      <c r="A4" s="284" t="s">
        <v>889</v>
      </c>
      <c r="B4" s="181" t="s">
        <v>890</v>
      </c>
      <c r="C4" s="181" t="s">
        <v>886</v>
      </c>
    </row>
    <row r="5" spans="1:3" ht="30" customHeight="1">
      <c r="A5" s="285"/>
      <c r="B5" s="181" t="s">
        <v>887</v>
      </c>
      <c r="C5" s="181" t="s">
        <v>887</v>
      </c>
    </row>
    <row r="6" spans="1:3" ht="30" customHeight="1">
      <c r="A6" s="37" t="s">
        <v>460</v>
      </c>
      <c r="B6" s="38">
        <v>258610.13</v>
      </c>
      <c r="C6" s="38">
        <v>258610.13</v>
      </c>
    </row>
    <row r="7" spans="1:5" ht="30" customHeight="1">
      <c r="A7" s="282"/>
      <c r="B7" s="283"/>
      <c r="C7" s="283"/>
      <c r="D7" s="283"/>
      <c r="E7" s="283"/>
    </row>
  </sheetData>
  <sheetProtection/>
  <mergeCells count="3">
    <mergeCell ref="A2:G2"/>
    <mergeCell ref="A4:A5"/>
    <mergeCell ref="A7:E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dimension ref="A1:G7"/>
  <sheetViews>
    <sheetView tabSelected="1" zoomScalePageLayoutView="0" workbookViewId="0" topLeftCell="A1">
      <selection activeCell="F5" sqref="F5"/>
    </sheetView>
  </sheetViews>
  <sheetFormatPr defaultColWidth="9.00390625" defaultRowHeight="14.25"/>
  <cols>
    <col min="1" max="1" width="26.625" style="36" customWidth="1"/>
    <col min="2" max="2" width="31.75390625" style="36" customWidth="1"/>
    <col min="3" max="3" width="30.875" style="36" customWidth="1"/>
    <col min="4" max="4" width="14.25390625" style="36" customWidth="1"/>
    <col min="5" max="5" width="18.375" style="36" customWidth="1"/>
    <col min="6" max="6" width="16.50390625" style="36" customWidth="1"/>
    <col min="7" max="7" width="13.75390625" style="36" customWidth="1"/>
    <col min="8" max="16384" width="9.00390625" style="36" customWidth="1"/>
  </cols>
  <sheetData>
    <row r="1" ht="28.5" customHeight="1">
      <c r="A1" s="40" t="s">
        <v>1002</v>
      </c>
    </row>
    <row r="2" spans="1:7" ht="41.25" customHeight="1">
      <c r="A2" s="286" t="s">
        <v>885</v>
      </c>
      <c r="B2" s="286"/>
      <c r="C2" s="286"/>
      <c r="D2" s="286"/>
      <c r="E2" s="286"/>
      <c r="F2" s="286"/>
      <c r="G2" s="286"/>
    </row>
    <row r="3" ht="24" customHeight="1">
      <c r="D3" s="183" t="s">
        <v>461</v>
      </c>
    </row>
    <row r="4" spans="1:3" ht="32.25" customHeight="1">
      <c r="A4" s="284" t="s">
        <v>889</v>
      </c>
      <c r="B4" s="181" t="s">
        <v>890</v>
      </c>
      <c r="C4" s="181" t="s">
        <v>886</v>
      </c>
    </row>
    <row r="5" spans="1:3" ht="30" customHeight="1">
      <c r="A5" s="285"/>
      <c r="B5" s="181" t="s">
        <v>888</v>
      </c>
      <c r="C5" s="181" t="s">
        <v>888</v>
      </c>
    </row>
    <row r="6" spans="1:3" ht="30" customHeight="1">
      <c r="A6" s="37" t="s">
        <v>460</v>
      </c>
      <c r="B6" s="38">
        <v>5300</v>
      </c>
      <c r="C6" s="38">
        <v>5300</v>
      </c>
    </row>
    <row r="7" spans="1:5" ht="30" customHeight="1">
      <c r="A7" s="282"/>
      <c r="B7" s="283"/>
      <c r="C7" s="283"/>
      <c r="D7" s="283"/>
      <c r="E7" s="283"/>
    </row>
  </sheetData>
  <sheetProtection/>
  <mergeCells count="3">
    <mergeCell ref="A7:E7"/>
    <mergeCell ref="A4:A5"/>
    <mergeCell ref="A2:G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F27"/>
  <sheetViews>
    <sheetView zoomScalePageLayoutView="0" workbookViewId="0" topLeftCell="A1">
      <selection activeCell="H11" sqref="H11"/>
    </sheetView>
  </sheetViews>
  <sheetFormatPr defaultColWidth="9.00390625" defaultRowHeight="14.25"/>
  <cols>
    <col min="1" max="1" width="36.625" style="36" customWidth="1"/>
    <col min="2" max="2" width="21.625" style="36" customWidth="1"/>
    <col min="3" max="3" width="19.50390625" style="36" customWidth="1"/>
    <col min="4" max="4" width="18.375" style="36" customWidth="1"/>
    <col min="5" max="5" width="16.50390625" style="36" customWidth="1"/>
    <col min="6" max="6" width="13.75390625" style="36" customWidth="1"/>
    <col min="7" max="16384" width="9.00390625" style="36" customWidth="1"/>
  </cols>
  <sheetData>
    <row r="1" ht="28.5" customHeight="1">
      <c r="A1" s="40" t="s">
        <v>1003</v>
      </c>
    </row>
    <row r="2" spans="1:6" ht="41.25" customHeight="1">
      <c r="A2" s="286" t="s">
        <v>936</v>
      </c>
      <c r="B2" s="286"/>
      <c r="C2" s="286"/>
      <c r="D2" s="193"/>
      <c r="E2" s="193"/>
      <c r="F2" s="193"/>
    </row>
    <row r="3" ht="24" customHeight="1">
      <c r="C3" s="194" t="s">
        <v>3</v>
      </c>
    </row>
    <row r="4" spans="1:3" ht="19.5" customHeight="1">
      <c r="A4" s="39" t="s">
        <v>459</v>
      </c>
      <c r="B4" s="39" t="s">
        <v>944</v>
      </c>
      <c r="C4" s="39" t="s">
        <v>945</v>
      </c>
    </row>
    <row r="5" spans="1:3" ht="20.25" customHeight="1">
      <c r="A5" s="182" t="s">
        <v>937</v>
      </c>
      <c r="B5" s="182">
        <f>SUM(B6:B7)</f>
        <v>196985.79</v>
      </c>
      <c r="C5" s="182">
        <f>SUM(C6:C7)</f>
        <v>196985.79</v>
      </c>
    </row>
    <row r="6" spans="1:3" ht="20.25" customHeight="1">
      <c r="A6" s="182" t="s">
        <v>946</v>
      </c>
      <c r="B6" s="182">
        <v>196985.79</v>
      </c>
      <c r="C6" s="182">
        <v>196985.79</v>
      </c>
    </row>
    <row r="7" spans="1:3" ht="20.25" customHeight="1">
      <c r="A7" s="182" t="s">
        <v>947</v>
      </c>
      <c r="B7" s="182"/>
      <c r="C7" s="182"/>
    </row>
    <row r="8" spans="1:3" ht="20.25" customHeight="1">
      <c r="A8" s="182" t="s">
        <v>938</v>
      </c>
      <c r="B8" s="182">
        <f>SUM(B9:B10)</f>
        <v>199337</v>
      </c>
      <c r="C8" s="182">
        <f>SUM(C9:C10)</f>
        <v>199337</v>
      </c>
    </row>
    <row r="9" spans="1:3" ht="20.25" customHeight="1">
      <c r="A9" s="182" t="s">
        <v>946</v>
      </c>
      <c r="B9" s="182">
        <v>199337</v>
      </c>
      <c r="C9" s="182">
        <v>199337</v>
      </c>
    </row>
    <row r="10" spans="1:3" ht="20.25" customHeight="1">
      <c r="A10" s="182" t="s">
        <v>947</v>
      </c>
      <c r="B10" s="182"/>
      <c r="C10" s="182"/>
    </row>
    <row r="11" spans="1:3" ht="20.25" customHeight="1">
      <c r="A11" s="195" t="s">
        <v>939</v>
      </c>
      <c r="B11" s="195">
        <f>SUM(B12:B15)</f>
        <v>45995.28</v>
      </c>
      <c r="C11" s="195">
        <f>SUM(C12:C15)</f>
        <v>45995.28</v>
      </c>
    </row>
    <row r="12" spans="1:3" ht="20.25" customHeight="1">
      <c r="A12" s="182" t="s">
        <v>948</v>
      </c>
      <c r="B12" s="182">
        <v>36800</v>
      </c>
      <c r="C12" s="182">
        <v>36800</v>
      </c>
    </row>
    <row r="13" spans="1:3" ht="20.25" customHeight="1">
      <c r="A13" s="182" t="s">
        <v>949</v>
      </c>
      <c r="B13" s="182">
        <v>3895.28</v>
      </c>
      <c r="C13" s="182">
        <v>3895.28</v>
      </c>
    </row>
    <row r="14" spans="1:3" ht="20.25" customHeight="1">
      <c r="A14" s="182" t="s">
        <v>950</v>
      </c>
      <c r="B14" s="182">
        <v>5300</v>
      </c>
      <c r="C14" s="182">
        <v>5300</v>
      </c>
    </row>
    <row r="15" spans="1:3" ht="20.25" customHeight="1">
      <c r="A15" s="182" t="s">
        <v>951</v>
      </c>
      <c r="B15" s="182"/>
      <c r="C15" s="182"/>
    </row>
    <row r="16" spans="1:3" ht="20.25" customHeight="1">
      <c r="A16" s="182" t="s">
        <v>940</v>
      </c>
      <c r="B16" s="182">
        <f>SUM(B17:B18)</f>
        <v>6395.25</v>
      </c>
      <c r="C16" s="182">
        <f>SUM(C17:C18)</f>
        <v>6395.25</v>
      </c>
    </row>
    <row r="17" spans="1:3" ht="20.25" customHeight="1">
      <c r="A17" s="182" t="s">
        <v>946</v>
      </c>
      <c r="B17" s="182">
        <v>6395.25</v>
      </c>
      <c r="C17" s="182">
        <v>6395.25</v>
      </c>
    </row>
    <row r="18" spans="1:3" ht="20.25" customHeight="1">
      <c r="A18" s="182" t="s">
        <v>947</v>
      </c>
      <c r="B18" s="182"/>
      <c r="C18" s="182"/>
    </row>
    <row r="19" spans="1:3" ht="20.25" customHeight="1">
      <c r="A19" s="182" t="s">
        <v>941</v>
      </c>
      <c r="B19" s="182">
        <f>SUM(B20:B21)</f>
        <v>6027.53</v>
      </c>
      <c r="C19" s="182">
        <f>SUM(C20:C21)</f>
        <v>6027.53</v>
      </c>
    </row>
    <row r="20" spans="1:3" ht="20.25" customHeight="1">
      <c r="A20" s="182" t="s">
        <v>946</v>
      </c>
      <c r="B20" s="182">
        <v>6027.53</v>
      </c>
      <c r="C20" s="182">
        <v>6027.53</v>
      </c>
    </row>
    <row r="21" spans="1:3" ht="20.25" customHeight="1">
      <c r="A21" s="182" t="s">
        <v>947</v>
      </c>
      <c r="B21" s="182"/>
      <c r="C21" s="182"/>
    </row>
    <row r="22" spans="1:3" ht="20.25" customHeight="1">
      <c r="A22" s="182" t="s">
        <v>942</v>
      </c>
      <c r="B22" s="182">
        <f>SUM(B23:B24)</f>
        <v>263910.13</v>
      </c>
      <c r="C22" s="182">
        <f>SUM(C23:C24)</f>
        <v>263910.13</v>
      </c>
    </row>
    <row r="23" spans="1:3" ht="20.25" customHeight="1">
      <c r="A23" s="182" t="s">
        <v>946</v>
      </c>
      <c r="B23" s="182">
        <v>258610.13</v>
      </c>
      <c r="C23" s="182">
        <v>258610.13</v>
      </c>
    </row>
    <row r="24" spans="1:3" ht="20.25" customHeight="1">
      <c r="A24" s="182" t="s">
        <v>947</v>
      </c>
      <c r="B24" s="182">
        <v>5300</v>
      </c>
      <c r="C24" s="182">
        <v>5300</v>
      </c>
    </row>
    <row r="25" spans="1:3" ht="20.25" customHeight="1">
      <c r="A25" s="182" t="s">
        <v>943</v>
      </c>
      <c r="B25" s="182">
        <f>SUM(B26:B27)</f>
        <v>263910.13</v>
      </c>
      <c r="C25" s="182">
        <f>SUM(C26:C27)</f>
        <v>263910.13</v>
      </c>
    </row>
    <row r="26" spans="1:3" ht="20.25" customHeight="1">
      <c r="A26" s="182" t="s">
        <v>946</v>
      </c>
      <c r="B26" s="182">
        <v>258610.13</v>
      </c>
      <c r="C26" s="182">
        <v>258610.13</v>
      </c>
    </row>
    <row r="27" spans="1:3" ht="20.25" customHeight="1">
      <c r="A27" s="182" t="s">
        <v>947</v>
      </c>
      <c r="B27" s="182">
        <v>5300</v>
      </c>
      <c r="C27" s="182">
        <v>5300</v>
      </c>
    </row>
  </sheetData>
  <sheetProtection/>
  <mergeCells count="1">
    <mergeCell ref="A2:C2"/>
  </mergeCells>
  <printOptions/>
  <pageMargins left="0.7" right="0.7" top="0.75" bottom="0.75" header="0.3" footer="0.3"/>
  <pageSetup orientation="portrait" paperSize="9" r:id="rId1"/>
</worksheet>
</file>

<file path=xl/worksheets/sheet28.xml><?xml version="1.0" encoding="utf-8"?>
<worksheet xmlns="http://schemas.openxmlformats.org/spreadsheetml/2006/main" xmlns:r="http://schemas.openxmlformats.org/officeDocument/2006/relationships">
  <dimension ref="A1:C22"/>
  <sheetViews>
    <sheetView zoomScalePageLayoutView="0" workbookViewId="0" topLeftCell="A1">
      <selection activeCell="E21" sqref="E21"/>
    </sheetView>
  </sheetViews>
  <sheetFormatPr defaultColWidth="9.00390625" defaultRowHeight="14.25"/>
  <cols>
    <col min="1" max="1" width="40.375" style="196" customWidth="1"/>
    <col min="2" max="2" width="16.375" style="197" customWidth="1"/>
    <col min="3" max="3" width="23.125" style="198" customWidth="1"/>
    <col min="4" max="16384" width="9.00390625" style="187" customWidth="1"/>
  </cols>
  <sheetData>
    <row r="1" ht="14.25">
      <c r="A1" s="40" t="s">
        <v>1004</v>
      </c>
    </row>
    <row r="2" spans="1:3" s="199" customFormat="1" ht="25.5" customHeight="1">
      <c r="A2" s="287" t="s">
        <v>967</v>
      </c>
      <c r="B2" s="287"/>
      <c r="C2" s="287"/>
    </row>
    <row r="3" spans="1:3" ht="23.25" customHeight="1">
      <c r="A3" s="200"/>
      <c r="B3" s="201"/>
      <c r="C3" s="202" t="s">
        <v>952</v>
      </c>
    </row>
    <row r="4" spans="1:3" s="203" customFormat="1" ht="27.75" customHeight="1">
      <c r="A4" s="215" t="s">
        <v>953</v>
      </c>
      <c r="B4" s="214" t="s">
        <v>968</v>
      </c>
      <c r="C4" s="213" t="s">
        <v>954</v>
      </c>
    </row>
    <row r="5" spans="1:3" s="207" customFormat="1" ht="24.75" customHeight="1">
      <c r="A5" s="204" t="s">
        <v>955</v>
      </c>
      <c r="B5" s="205">
        <f>SUM(B6:B17)</f>
        <v>15236.54</v>
      </c>
      <c r="C5" s="206"/>
    </row>
    <row r="6" spans="1:3" s="208" customFormat="1" ht="22.5" customHeight="1">
      <c r="A6" s="206" t="s">
        <v>956</v>
      </c>
      <c r="B6" s="205">
        <v>2000</v>
      </c>
      <c r="C6" s="210"/>
    </row>
    <row r="7" spans="1:3" s="208" customFormat="1" ht="72.75" customHeight="1">
      <c r="A7" s="206" t="s">
        <v>957</v>
      </c>
      <c r="B7" s="205">
        <v>4000</v>
      </c>
      <c r="C7" s="210"/>
    </row>
    <row r="8" spans="1:3" s="208" customFormat="1" ht="42.75" customHeight="1">
      <c r="A8" s="206" t="s">
        <v>970</v>
      </c>
      <c r="B8" s="205">
        <v>400</v>
      </c>
      <c r="C8" s="210"/>
    </row>
    <row r="9" spans="1:3" s="208" customFormat="1" ht="35.25" customHeight="1">
      <c r="A9" s="206" t="s">
        <v>958</v>
      </c>
      <c r="B9" s="205">
        <v>2200</v>
      </c>
      <c r="C9" s="210"/>
    </row>
    <row r="10" spans="1:3" s="208" customFormat="1" ht="35.25" customHeight="1">
      <c r="A10" s="206" t="s">
        <v>959</v>
      </c>
      <c r="B10" s="205">
        <v>200</v>
      </c>
      <c r="C10" s="210"/>
    </row>
    <row r="11" spans="1:3" s="208" customFormat="1" ht="24" customHeight="1">
      <c r="A11" s="206" t="s">
        <v>960</v>
      </c>
      <c r="B11" s="205">
        <v>300</v>
      </c>
      <c r="C11" s="210"/>
    </row>
    <row r="12" spans="1:3" s="208" customFormat="1" ht="27">
      <c r="A12" s="206" t="s">
        <v>961</v>
      </c>
      <c r="B12" s="205">
        <v>700</v>
      </c>
      <c r="C12" s="210"/>
    </row>
    <row r="13" spans="1:3" s="208" customFormat="1" ht="22.5" customHeight="1">
      <c r="A13" s="206" t="s">
        <v>962</v>
      </c>
      <c r="B13" s="205">
        <v>300</v>
      </c>
      <c r="C13" s="210"/>
    </row>
    <row r="14" spans="1:3" s="208" customFormat="1" ht="22.5" customHeight="1">
      <c r="A14" s="206" t="s">
        <v>963</v>
      </c>
      <c r="B14" s="205">
        <v>1336.54</v>
      </c>
      <c r="C14" s="210"/>
    </row>
    <row r="15" spans="1:3" s="208" customFormat="1" ht="22.5" customHeight="1">
      <c r="A15" s="206" t="s">
        <v>964</v>
      </c>
      <c r="B15" s="205">
        <v>2700</v>
      </c>
      <c r="C15" s="210"/>
    </row>
    <row r="16" spans="1:3" s="208" customFormat="1" ht="22.5" customHeight="1">
      <c r="A16" s="206" t="s">
        <v>965</v>
      </c>
      <c r="B16" s="205">
        <v>100</v>
      </c>
      <c r="C16" s="210"/>
    </row>
    <row r="17" spans="1:3" s="208" customFormat="1" ht="22.5" customHeight="1">
      <c r="A17" s="206" t="s">
        <v>966</v>
      </c>
      <c r="B17" s="209">
        <v>1000</v>
      </c>
      <c r="C17" s="210"/>
    </row>
    <row r="18" spans="1:3" s="208" customFormat="1" ht="26.25" customHeight="1">
      <c r="A18" s="206" t="s">
        <v>969</v>
      </c>
      <c r="B18" s="209">
        <v>1621</v>
      </c>
      <c r="C18" s="210"/>
    </row>
    <row r="19" spans="1:3" s="208" customFormat="1" ht="14.25">
      <c r="A19" s="211"/>
      <c r="B19" s="197"/>
      <c r="C19" s="198"/>
    </row>
    <row r="20" spans="1:3" s="208" customFormat="1" ht="14.25">
      <c r="A20" s="211"/>
      <c r="B20" s="197"/>
      <c r="C20" s="198"/>
    </row>
    <row r="21" spans="1:3" s="208" customFormat="1" ht="14.25">
      <c r="A21" s="212"/>
      <c r="B21" s="197"/>
      <c r="C21" s="198"/>
    </row>
    <row r="22" spans="1:3" s="208" customFormat="1" ht="14.25">
      <c r="A22" s="212"/>
      <c r="B22" s="197"/>
      <c r="C22" s="198"/>
    </row>
  </sheetData>
  <sheetProtection/>
  <mergeCells count="1">
    <mergeCell ref="A2:C2"/>
  </mergeCells>
  <printOptions/>
  <pageMargins left="0.7" right="0.7" top="0.75" bottom="0.75" header="0.3" footer="0.3"/>
  <pageSetup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G7"/>
  <sheetViews>
    <sheetView zoomScalePageLayoutView="0" workbookViewId="0" topLeftCell="A1">
      <selection activeCell="L7" sqref="L7"/>
    </sheetView>
  </sheetViews>
  <sheetFormatPr defaultColWidth="9.00390625" defaultRowHeight="14.25"/>
  <cols>
    <col min="1" max="1" width="9.125" style="0" customWidth="1"/>
    <col min="2" max="2" width="14.25390625" style="0" customWidth="1"/>
    <col min="3" max="3" width="8.875" style="0" customWidth="1"/>
    <col min="4" max="4" width="8.625" style="0" customWidth="1"/>
    <col min="5" max="5" width="10.125" style="0" customWidth="1"/>
    <col min="6" max="6" width="78.875" style="0" customWidth="1"/>
    <col min="7" max="7" width="18.125" style="0" customWidth="1"/>
  </cols>
  <sheetData>
    <row r="1" ht="14.25">
      <c r="A1" s="40" t="s">
        <v>1005</v>
      </c>
    </row>
    <row r="3" spans="1:7" ht="42.75" customHeight="1">
      <c r="A3" s="288" t="s">
        <v>971</v>
      </c>
      <c r="B3" s="288"/>
      <c r="C3" s="288"/>
      <c r="D3" s="288"/>
      <c r="E3" s="288"/>
      <c r="F3" s="288"/>
      <c r="G3" s="288"/>
    </row>
    <row r="4" ht="24.75" customHeight="1">
      <c r="G4" s="202" t="s">
        <v>952</v>
      </c>
    </row>
    <row r="5" spans="1:7" s="217" customFormat="1" ht="25.5" customHeight="1">
      <c r="A5" s="292" t="s">
        <v>979</v>
      </c>
      <c r="B5" s="290" t="s">
        <v>978</v>
      </c>
      <c r="C5" s="289" t="s">
        <v>972</v>
      </c>
      <c r="D5" s="289"/>
      <c r="E5" s="289"/>
      <c r="F5" s="290" t="s">
        <v>973</v>
      </c>
      <c r="G5" s="290" t="s">
        <v>974</v>
      </c>
    </row>
    <row r="6" spans="1:7" s="217" customFormat="1" ht="37.5" customHeight="1">
      <c r="A6" s="292"/>
      <c r="B6" s="291"/>
      <c r="C6" s="216" t="s">
        <v>975</v>
      </c>
      <c r="D6" s="216" t="s">
        <v>976</v>
      </c>
      <c r="E6" s="216" t="s">
        <v>977</v>
      </c>
      <c r="F6" s="291"/>
      <c r="G6" s="291"/>
    </row>
    <row r="7" spans="1:7" s="217" customFormat="1" ht="271.5" customHeight="1">
      <c r="A7" s="218" t="s">
        <v>980</v>
      </c>
      <c r="B7" s="220" t="s">
        <v>982</v>
      </c>
      <c r="C7" s="37">
        <v>500</v>
      </c>
      <c r="D7" s="37">
        <v>500</v>
      </c>
      <c r="E7" s="37">
        <f>D7/C7</f>
        <v>1</v>
      </c>
      <c r="F7" s="219" t="s">
        <v>981</v>
      </c>
      <c r="G7" s="218"/>
    </row>
  </sheetData>
  <sheetProtection/>
  <mergeCells count="6">
    <mergeCell ref="A3:G3"/>
    <mergeCell ref="C5:E5"/>
    <mergeCell ref="B5:B6"/>
    <mergeCell ref="F5:F6"/>
    <mergeCell ref="G5:G6"/>
    <mergeCell ref="A5:A6"/>
  </mergeCells>
  <printOptions/>
  <pageMargins left="0.7086614173228347" right="0.7086614173228347" top="0.7480314960629921" bottom="0.7480314960629921" header="0.31496062992125984" footer="0.31496062992125984"/>
  <pageSetup fitToHeight="1" fitToWidth="1" orientation="landscape" paperSize="9" scale="83" r:id="rId1"/>
</worksheet>
</file>

<file path=xl/worksheets/sheet3.xml><?xml version="1.0" encoding="utf-8"?>
<worksheet xmlns="http://schemas.openxmlformats.org/spreadsheetml/2006/main" xmlns:r="http://schemas.openxmlformats.org/officeDocument/2006/relationships">
  <dimension ref="A1:B11"/>
  <sheetViews>
    <sheetView zoomScalePageLayoutView="0" workbookViewId="0" topLeftCell="A1">
      <selection activeCell="A2" sqref="A2:B2"/>
    </sheetView>
  </sheetViews>
  <sheetFormatPr defaultColWidth="9.00390625" defaultRowHeight="14.25"/>
  <cols>
    <col min="1" max="1" width="38.875" style="0" customWidth="1"/>
    <col min="2" max="2" width="36.125" style="0" customWidth="1"/>
  </cols>
  <sheetData>
    <row r="1" ht="30" customHeight="1">
      <c r="A1" s="18" t="s">
        <v>555</v>
      </c>
    </row>
    <row r="2" spans="1:2" ht="56.25" customHeight="1">
      <c r="A2" s="238" t="s">
        <v>776</v>
      </c>
      <c r="B2" s="238"/>
    </row>
    <row r="3" ht="45.75" customHeight="1">
      <c r="B3" s="84" t="s">
        <v>3</v>
      </c>
    </row>
    <row r="4" spans="1:2" s="18" customFormat="1" ht="30" customHeight="1">
      <c r="A4" s="83" t="s">
        <v>459</v>
      </c>
      <c r="B4" s="83" t="s">
        <v>513</v>
      </c>
    </row>
    <row r="5" spans="1:2" s="18" customFormat="1" ht="30" customHeight="1">
      <c r="A5" s="63" t="s">
        <v>564</v>
      </c>
      <c r="B5" s="65">
        <v>662353</v>
      </c>
    </row>
    <row r="6" spans="1:2" s="18" customFormat="1" ht="30" customHeight="1">
      <c r="A6" s="63" t="s">
        <v>565</v>
      </c>
      <c r="B6" s="65">
        <v>6188</v>
      </c>
    </row>
    <row r="7" spans="1:2" s="18" customFormat="1" ht="30" customHeight="1">
      <c r="A7" s="63" t="s">
        <v>556</v>
      </c>
      <c r="B7" s="65">
        <v>6188</v>
      </c>
    </row>
    <row r="8" spans="1:2" s="18" customFormat="1" ht="30" customHeight="1">
      <c r="A8" s="63" t="s">
        <v>557</v>
      </c>
      <c r="B8" s="65">
        <v>0</v>
      </c>
    </row>
    <row r="9" spans="1:2" s="18" customFormat="1" ht="30" customHeight="1">
      <c r="A9" s="63" t="s">
        <v>566</v>
      </c>
      <c r="B9" s="65">
        <v>36469</v>
      </c>
    </row>
    <row r="10" spans="1:2" s="18" customFormat="1" ht="30" customHeight="1">
      <c r="A10" s="63" t="s">
        <v>567</v>
      </c>
      <c r="B10" s="65">
        <v>28369</v>
      </c>
    </row>
    <row r="11" spans="1:2" s="18" customFormat="1" ht="30" customHeight="1">
      <c r="A11" s="74" t="s">
        <v>568</v>
      </c>
      <c r="B11" s="65">
        <v>733379</v>
      </c>
    </row>
  </sheetData>
  <sheetProtection/>
  <mergeCells count="1">
    <mergeCell ref="A2:B2"/>
  </mergeCells>
  <printOptions/>
  <pageMargins left="0.7" right="0.7" top="0.75" bottom="0.75" header="0.3" footer="0.3"/>
  <pageSetup orientation="portrait" paperSize="9" r:id="rId1"/>
</worksheet>
</file>

<file path=xl/worksheets/sheet30.xml><?xml version="1.0" encoding="utf-8"?>
<worksheet xmlns="http://schemas.openxmlformats.org/spreadsheetml/2006/main" xmlns:r="http://schemas.openxmlformats.org/officeDocument/2006/relationships">
  <dimension ref="A1:IV11"/>
  <sheetViews>
    <sheetView zoomScalePageLayoutView="0" workbookViewId="0" topLeftCell="A1">
      <selection activeCell="M9" sqref="M9"/>
    </sheetView>
  </sheetViews>
  <sheetFormatPr defaultColWidth="9.00390625" defaultRowHeight="14.25"/>
  <cols>
    <col min="1" max="2" width="39.875" style="0" customWidth="1"/>
    <col min="3" max="3" width="18.00390625" style="0" customWidth="1"/>
  </cols>
  <sheetData>
    <row r="1" spans="1:256" ht="14.25">
      <c r="A1" s="40" t="s">
        <v>1006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row>
    <row r="2" spans="1:3" ht="40.5" customHeight="1">
      <c r="A2" s="294" t="s">
        <v>991</v>
      </c>
      <c r="B2" s="294"/>
      <c r="C2" s="294"/>
    </row>
    <row r="3" spans="1:2" ht="16.5" customHeight="1">
      <c r="A3" s="293"/>
      <c r="B3" s="293"/>
    </row>
    <row r="4" ht="14.25">
      <c r="B4" s="222" t="s">
        <v>983</v>
      </c>
    </row>
    <row r="5" spans="1:3" ht="41.25" customHeight="1">
      <c r="A5" s="37" t="s">
        <v>984</v>
      </c>
      <c r="B5" s="226" t="s">
        <v>992</v>
      </c>
      <c r="C5" s="226" t="s">
        <v>993</v>
      </c>
    </row>
    <row r="6" spans="1:3" ht="41.25" customHeight="1">
      <c r="A6" s="37" t="s">
        <v>985</v>
      </c>
      <c r="B6" s="37">
        <v>3195</v>
      </c>
      <c r="C6" s="226"/>
    </row>
    <row r="7" spans="1:3" ht="41.25" customHeight="1">
      <c r="A7" s="223" t="s">
        <v>986</v>
      </c>
      <c r="B7" s="37">
        <v>5</v>
      </c>
      <c r="C7" s="227" t="s">
        <v>994</v>
      </c>
    </row>
    <row r="8" spans="1:3" ht="41.25" customHeight="1">
      <c r="A8" s="223" t="s">
        <v>987</v>
      </c>
      <c r="B8" s="37">
        <v>1450</v>
      </c>
      <c r="C8" s="127"/>
    </row>
    <row r="9" spans="1:3" ht="41.25" customHeight="1">
      <c r="A9" s="224" t="s">
        <v>988</v>
      </c>
      <c r="B9" s="37"/>
      <c r="C9" s="127"/>
    </row>
    <row r="10" spans="1:3" ht="41.25" customHeight="1">
      <c r="A10" s="224" t="s">
        <v>989</v>
      </c>
      <c r="B10" s="37">
        <v>1450</v>
      </c>
      <c r="C10" s="127"/>
    </row>
    <row r="11" spans="1:3" ht="41.25" customHeight="1">
      <c r="A11" s="223" t="s">
        <v>990</v>
      </c>
      <c r="B11" s="225">
        <v>1740</v>
      </c>
      <c r="C11" s="127"/>
    </row>
    <row r="12" ht="21.75" customHeight="1"/>
  </sheetData>
  <sheetProtection/>
  <mergeCells count="2">
    <mergeCell ref="A3:B3"/>
    <mergeCell ref="A2:C2"/>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M620"/>
  <sheetViews>
    <sheetView workbookViewId="0" topLeftCell="A1">
      <selection activeCell="A2" sqref="A2:D2"/>
    </sheetView>
  </sheetViews>
  <sheetFormatPr defaultColWidth="9.00390625" defaultRowHeight="14.25"/>
  <cols>
    <col min="1" max="1" width="40.125" style="0" customWidth="1"/>
    <col min="2" max="2" width="16.75390625" style="0" customWidth="1"/>
    <col min="3" max="3" width="15.00390625" style="98" customWidth="1"/>
    <col min="4" max="4" width="35.125" style="90" customWidth="1"/>
    <col min="5" max="16384" width="9.00390625" style="1" customWidth="1"/>
  </cols>
  <sheetData>
    <row r="1" spans="1:4" ht="22.5" customHeight="1">
      <c r="A1" s="85" t="s">
        <v>569</v>
      </c>
      <c r="B1" s="85"/>
      <c r="C1" s="92"/>
      <c r="D1" s="88"/>
    </row>
    <row r="2" spans="1:4" s="2" customFormat="1" ht="25.5" customHeight="1">
      <c r="A2" s="239" t="s">
        <v>828</v>
      </c>
      <c r="B2" s="240"/>
      <c r="C2" s="240"/>
      <c r="D2" s="240"/>
    </row>
    <row r="3" spans="1:4" s="2" customFormat="1" ht="25.5" customHeight="1">
      <c r="A3" s="86"/>
      <c r="B3" s="86"/>
      <c r="C3" s="93"/>
      <c r="D3" s="89" t="s">
        <v>0</v>
      </c>
    </row>
    <row r="4" spans="1:4" ht="32.25" customHeight="1">
      <c r="A4" s="74" t="s">
        <v>502</v>
      </c>
      <c r="B4" s="130" t="s">
        <v>777</v>
      </c>
      <c r="C4" s="95" t="s">
        <v>627</v>
      </c>
      <c r="D4" s="100" t="s">
        <v>628</v>
      </c>
    </row>
    <row r="5" spans="1:4" ht="34.5" customHeight="1">
      <c r="A5" s="74" t="s">
        <v>626</v>
      </c>
      <c r="B5" s="96">
        <v>662353</v>
      </c>
      <c r="C5" s="96">
        <v>556579</v>
      </c>
      <c r="D5" s="91">
        <f>B5/C5*100</f>
        <v>119.0043102596397</v>
      </c>
    </row>
    <row r="6" spans="1:4" s="16" customFormat="1" ht="16.5" customHeight="1">
      <c r="A6" s="64" t="s">
        <v>34</v>
      </c>
      <c r="B6" s="96">
        <v>41365</v>
      </c>
      <c r="C6" s="96">
        <v>37018</v>
      </c>
      <c r="D6" s="91">
        <f aca="true" t="shared" si="0" ref="D6:D66">B6/C6*100</f>
        <v>111.74293586903667</v>
      </c>
    </row>
    <row r="7" spans="1:4" s="16" customFormat="1" ht="16.5" customHeight="1">
      <c r="A7" s="64" t="s">
        <v>35</v>
      </c>
      <c r="B7" s="96">
        <v>1176</v>
      </c>
      <c r="C7" s="96">
        <v>970</v>
      </c>
      <c r="D7" s="91">
        <f t="shared" si="0"/>
        <v>121.23711340206185</v>
      </c>
    </row>
    <row r="8" spans="1:4" s="16" customFormat="1" ht="16.5" customHeight="1">
      <c r="A8" s="66" t="s">
        <v>36</v>
      </c>
      <c r="B8" s="96">
        <v>706</v>
      </c>
      <c r="C8" s="96">
        <v>521</v>
      </c>
      <c r="D8" s="91">
        <f t="shared" si="0"/>
        <v>135.50863723608447</v>
      </c>
    </row>
    <row r="9" spans="1:4" s="16" customFormat="1" ht="16.5" customHeight="1">
      <c r="A9" s="66" t="s">
        <v>37</v>
      </c>
      <c r="B9" s="96"/>
      <c r="C9" s="96">
        <v>291</v>
      </c>
      <c r="D9" s="91">
        <f t="shared" si="0"/>
        <v>0</v>
      </c>
    </row>
    <row r="10" spans="1:4" s="16" customFormat="1" ht="16.5" customHeight="1">
      <c r="A10" s="66" t="s">
        <v>38</v>
      </c>
      <c r="B10" s="96">
        <v>109</v>
      </c>
      <c r="C10" s="96">
        <v>107</v>
      </c>
      <c r="D10" s="91">
        <f t="shared" si="0"/>
        <v>101.86915887850468</v>
      </c>
    </row>
    <row r="11" spans="1:4" s="16" customFormat="1" ht="16.5" customHeight="1">
      <c r="A11" s="87" t="s">
        <v>39</v>
      </c>
      <c r="B11" s="96">
        <v>17</v>
      </c>
      <c r="C11" s="96"/>
      <c r="D11" s="91"/>
    </row>
    <row r="12" spans="1:4" s="16" customFormat="1" ht="16.5" customHeight="1">
      <c r="A12" s="66" t="s">
        <v>40</v>
      </c>
      <c r="B12" s="96">
        <v>344</v>
      </c>
      <c r="C12" s="96">
        <v>51</v>
      </c>
      <c r="D12" s="91">
        <f t="shared" si="0"/>
        <v>674.5098039215686</v>
      </c>
    </row>
    <row r="13" spans="1:4" s="16" customFormat="1" ht="16.5" customHeight="1">
      <c r="A13" s="64" t="s">
        <v>41</v>
      </c>
      <c r="B13" s="96">
        <v>850</v>
      </c>
      <c r="C13" s="96">
        <v>543</v>
      </c>
      <c r="D13" s="91">
        <f t="shared" si="0"/>
        <v>156.5377532228361</v>
      </c>
    </row>
    <row r="14" spans="1:4" s="16" customFormat="1" ht="16.5" customHeight="1">
      <c r="A14" s="66" t="s">
        <v>36</v>
      </c>
      <c r="B14" s="96">
        <v>478</v>
      </c>
      <c r="C14" s="96">
        <v>321</v>
      </c>
      <c r="D14" s="91">
        <f t="shared" si="0"/>
        <v>148.90965732087227</v>
      </c>
    </row>
    <row r="15" spans="1:4" s="16" customFormat="1" ht="16.5" customHeight="1">
      <c r="A15" s="66" t="s">
        <v>37</v>
      </c>
      <c r="B15" s="96">
        <v>85</v>
      </c>
      <c r="C15" s="96">
        <v>123</v>
      </c>
      <c r="D15" s="91">
        <f t="shared" si="0"/>
        <v>69.10569105691057</v>
      </c>
    </row>
    <row r="16" spans="1:4" s="16" customFormat="1" ht="16.5" customHeight="1">
      <c r="A16" s="66" t="s">
        <v>42</v>
      </c>
      <c r="B16" s="96">
        <v>95</v>
      </c>
      <c r="C16" s="96">
        <v>94</v>
      </c>
      <c r="D16" s="91">
        <f t="shared" si="0"/>
        <v>101.06382978723406</v>
      </c>
    </row>
    <row r="17" spans="1:4" s="16" customFormat="1" ht="16.5" customHeight="1">
      <c r="A17" s="66" t="s">
        <v>43</v>
      </c>
      <c r="B17" s="96">
        <v>192</v>
      </c>
      <c r="C17" s="96">
        <v>5</v>
      </c>
      <c r="D17" s="91">
        <f t="shared" si="0"/>
        <v>3840</v>
      </c>
    </row>
    <row r="18" spans="1:4" s="16" customFormat="1" ht="16.5" customHeight="1">
      <c r="A18" s="64" t="s">
        <v>44</v>
      </c>
      <c r="B18" s="96">
        <v>16154</v>
      </c>
      <c r="C18" s="96">
        <v>15915</v>
      </c>
      <c r="D18" s="91">
        <f t="shared" si="0"/>
        <v>101.50172792962613</v>
      </c>
    </row>
    <row r="19" spans="1:4" s="16" customFormat="1" ht="16.5" customHeight="1">
      <c r="A19" s="66" t="s">
        <v>36</v>
      </c>
      <c r="B19" s="96">
        <v>11923</v>
      </c>
      <c r="C19" s="96">
        <v>12760</v>
      </c>
      <c r="D19" s="91">
        <f t="shared" si="0"/>
        <v>93.44043887147335</v>
      </c>
    </row>
    <row r="20" spans="1:4" s="16" customFormat="1" ht="16.5" customHeight="1">
      <c r="A20" s="66" t="s">
        <v>37</v>
      </c>
      <c r="B20" s="96">
        <v>104</v>
      </c>
      <c r="C20" s="96">
        <v>831</v>
      </c>
      <c r="D20" s="91">
        <f t="shared" si="0"/>
        <v>12.515042117930205</v>
      </c>
    </row>
    <row r="21" spans="1:4" s="16" customFormat="1" ht="16.5" customHeight="1">
      <c r="A21" s="87" t="s">
        <v>418</v>
      </c>
      <c r="B21" s="96">
        <v>1</v>
      </c>
      <c r="C21" s="96"/>
      <c r="D21" s="91"/>
    </row>
    <row r="22" spans="1:4" s="16" customFormat="1" ht="16.5" customHeight="1">
      <c r="A22" s="66" t="s">
        <v>45</v>
      </c>
      <c r="B22" s="96">
        <v>490</v>
      </c>
      <c r="C22" s="96">
        <v>362</v>
      </c>
      <c r="D22" s="91">
        <f t="shared" si="0"/>
        <v>135.35911602209944</v>
      </c>
    </row>
    <row r="23" spans="1:4" s="16" customFormat="1" ht="16.5" customHeight="1">
      <c r="A23" s="66" t="s">
        <v>46</v>
      </c>
      <c r="B23" s="96">
        <v>3636</v>
      </c>
      <c r="C23" s="96">
        <v>1962</v>
      </c>
      <c r="D23" s="91">
        <f t="shared" si="0"/>
        <v>185.32110091743118</v>
      </c>
    </row>
    <row r="24" spans="1:4" s="16" customFormat="1" ht="16.5" customHeight="1">
      <c r="A24" s="64" t="s">
        <v>47</v>
      </c>
      <c r="B24" s="96">
        <v>2877</v>
      </c>
      <c r="C24" s="96">
        <v>1958</v>
      </c>
      <c r="D24" s="91">
        <f t="shared" si="0"/>
        <v>146.93564862104188</v>
      </c>
    </row>
    <row r="25" spans="1:4" s="16" customFormat="1" ht="16.5" customHeight="1">
      <c r="A25" s="66" t="s">
        <v>36</v>
      </c>
      <c r="B25" s="96">
        <v>307</v>
      </c>
      <c r="C25" s="96">
        <v>404</v>
      </c>
      <c r="D25" s="91">
        <f t="shared" si="0"/>
        <v>75.99009900990099</v>
      </c>
    </row>
    <row r="26" spans="1:4" s="16" customFormat="1" ht="16.5" customHeight="1">
      <c r="A26" s="87" t="s">
        <v>37</v>
      </c>
      <c r="B26" s="96">
        <v>55</v>
      </c>
      <c r="C26" s="96"/>
      <c r="D26" s="91"/>
    </row>
    <row r="27" spans="1:4" s="16" customFormat="1" ht="16.5" customHeight="1">
      <c r="A27" s="131" t="s">
        <v>778</v>
      </c>
      <c r="B27" s="96">
        <v>5</v>
      </c>
      <c r="C27" s="96"/>
      <c r="D27" s="91"/>
    </row>
    <row r="28" spans="1:4" s="16" customFormat="1" ht="16.5" customHeight="1">
      <c r="A28" s="87" t="s">
        <v>48</v>
      </c>
      <c r="B28" s="96">
        <v>500</v>
      </c>
      <c r="C28" s="96">
        <v>600</v>
      </c>
      <c r="D28" s="91">
        <f t="shared" si="0"/>
        <v>83.33333333333334</v>
      </c>
    </row>
    <row r="29" spans="1:4" s="16" customFormat="1" ht="16.5" customHeight="1">
      <c r="A29" s="66" t="s">
        <v>49</v>
      </c>
      <c r="B29" s="96">
        <v>2010</v>
      </c>
      <c r="C29" s="96">
        <v>954</v>
      </c>
      <c r="D29" s="91">
        <f t="shared" si="0"/>
        <v>210.6918238993711</v>
      </c>
    </row>
    <row r="30" spans="1:4" s="16" customFormat="1" ht="16.5" customHeight="1">
      <c r="A30" s="64" t="s">
        <v>50</v>
      </c>
      <c r="B30" s="96">
        <v>568</v>
      </c>
      <c r="C30" s="96">
        <v>585</v>
      </c>
      <c r="D30" s="91">
        <f t="shared" si="0"/>
        <v>97.09401709401709</v>
      </c>
    </row>
    <row r="31" spans="1:4" s="16" customFormat="1" ht="16.5" customHeight="1">
      <c r="A31" s="66" t="s">
        <v>36</v>
      </c>
      <c r="B31" s="96">
        <v>304</v>
      </c>
      <c r="C31" s="96">
        <v>279</v>
      </c>
      <c r="D31" s="91">
        <f t="shared" si="0"/>
        <v>108.96057347670252</v>
      </c>
    </row>
    <row r="32" spans="1:4" s="16" customFormat="1" ht="16.5" customHeight="1">
      <c r="A32" s="66" t="s">
        <v>37</v>
      </c>
      <c r="B32" s="96">
        <v>55</v>
      </c>
      <c r="C32" s="96">
        <v>295</v>
      </c>
      <c r="D32" s="91">
        <f t="shared" si="0"/>
        <v>18.64406779661017</v>
      </c>
    </row>
    <row r="33" spans="1:4" s="16" customFormat="1" ht="16.5" customHeight="1">
      <c r="A33" s="87" t="s">
        <v>51</v>
      </c>
      <c r="B33" s="96">
        <v>100</v>
      </c>
      <c r="C33" s="96"/>
      <c r="D33" s="91"/>
    </row>
    <row r="34" spans="1:4" s="16" customFormat="1" ht="16.5" customHeight="1">
      <c r="A34" s="66" t="s">
        <v>52</v>
      </c>
      <c r="B34" s="96">
        <v>10</v>
      </c>
      <c r="C34" s="96">
        <v>11</v>
      </c>
      <c r="D34" s="91">
        <f t="shared" si="0"/>
        <v>90.9090909090909</v>
      </c>
    </row>
    <row r="35" spans="1:4" s="16" customFormat="1" ht="16.5" customHeight="1">
      <c r="A35" s="87" t="s">
        <v>53</v>
      </c>
      <c r="B35" s="96">
        <v>99</v>
      </c>
      <c r="C35" s="96"/>
      <c r="D35" s="91"/>
    </row>
    <row r="36" spans="1:4" s="16" customFormat="1" ht="16.5" customHeight="1">
      <c r="A36" s="64" t="s">
        <v>54</v>
      </c>
      <c r="B36" s="96">
        <v>1753</v>
      </c>
      <c r="C36" s="96">
        <v>1835</v>
      </c>
      <c r="D36" s="91">
        <f t="shared" si="0"/>
        <v>95.53133514986376</v>
      </c>
    </row>
    <row r="37" spans="1:4" s="16" customFormat="1" ht="16.5" customHeight="1">
      <c r="A37" s="66" t="s">
        <v>36</v>
      </c>
      <c r="B37" s="96">
        <v>924</v>
      </c>
      <c r="C37" s="96">
        <v>1007</v>
      </c>
      <c r="D37" s="91">
        <f t="shared" si="0"/>
        <v>91.75769612711024</v>
      </c>
    </row>
    <row r="38" spans="1:4" s="16" customFormat="1" ht="16.5" customHeight="1">
      <c r="A38" s="66" t="s">
        <v>37</v>
      </c>
      <c r="B38" s="96">
        <v>453</v>
      </c>
      <c r="C38" s="96">
        <v>282</v>
      </c>
      <c r="D38" s="91">
        <f t="shared" si="0"/>
        <v>160.63829787234042</v>
      </c>
    </row>
    <row r="39" spans="1:4" s="16" customFormat="1" ht="16.5" customHeight="1">
      <c r="A39" s="66" t="s">
        <v>55</v>
      </c>
      <c r="B39" s="96"/>
      <c r="C39" s="96">
        <v>16</v>
      </c>
      <c r="D39" s="91">
        <f t="shared" si="0"/>
        <v>0</v>
      </c>
    </row>
    <row r="40" spans="1:4" s="16" customFormat="1" ht="16.5" customHeight="1">
      <c r="A40" s="66" t="s">
        <v>56</v>
      </c>
      <c r="B40" s="96">
        <v>376</v>
      </c>
      <c r="C40" s="96">
        <v>530</v>
      </c>
      <c r="D40" s="91">
        <f t="shared" si="0"/>
        <v>70.94339622641509</v>
      </c>
    </row>
    <row r="41" spans="1:4" s="16" customFormat="1" ht="16.5" customHeight="1">
      <c r="A41" s="64" t="s">
        <v>57</v>
      </c>
      <c r="B41" s="96">
        <v>5333</v>
      </c>
      <c r="C41" s="96">
        <v>4309</v>
      </c>
      <c r="D41" s="91">
        <f t="shared" si="0"/>
        <v>123.76421443490369</v>
      </c>
    </row>
    <row r="42" spans="1:4" s="16" customFormat="1" ht="16.5" customHeight="1">
      <c r="A42" s="66" t="s">
        <v>58</v>
      </c>
      <c r="B42" s="96">
        <v>5333</v>
      </c>
      <c r="C42" s="96">
        <v>4309</v>
      </c>
      <c r="D42" s="91">
        <f t="shared" si="0"/>
        <v>123.76421443490369</v>
      </c>
    </row>
    <row r="43" spans="1:4" s="16" customFormat="1" ht="16.5" customHeight="1">
      <c r="A43" s="64" t="s">
        <v>59</v>
      </c>
      <c r="B43" s="96">
        <v>527</v>
      </c>
      <c r="C43" s="96">
        <v>681</v>
      </c>
      <c r="D43" s="91">
        <f t="shared" si="0"/>
        <v>77.38619676945669</v>
      </c>
    </row>
    <row r="44" spans="1:4" s="16" customFormat="1" ht="16.5" customHeight="1">
      <c r="A44" s="66" t="s">
        <v>36</v>
      </c>
      <c r="B44" s="96">
        <v>418</v>
      </c>
      <c r="C44" s="96">
        <v>364</v>
      </c>
      <c r="D44" s="91">
        <f t="shared" si="0"/>
        <v>114.83516483516483</v>
      </c>
    </row>
    <row r="45" spans="1:4" s="16" customFormat="1" ht="16.5" customHeight="1">
      <c r="A45" s="66" t="s">
        <v>37</v>
      </c>
      <c r="B45" s="96">
        <v>9</v>
      </c>
      <c r="C45" s="96">
        <v>317</v>
      </c>
      <c r="D45" s="91">
        <f t="shared" si="0"/>
        <v>2.8391167192429023</v>
      </c>
    </row>
    <row r="46" spans="1:4" s="16" customFormat="1" ht="16.5" customHeight="1">
      <c r="A46" s="131" t="s">
        <v>779</v>
      </c>
      <c r="B46" s="96">
        <v>100</v>
      </c>
      <c r="C46" s="96"/>
      <c r="D46" s="91"/>
    </row>
    <row r="47" spans="1:4" s="16" customFormat="1" ht="16.5" customHeight="1">
      <c r="A47" s="64" t="s">
        <v>60</v>
      </c>
      <c r="B47" s="96">
        <v>539</v>
      </c>
      <c r="C47" s="96">
        <v>508</v>
      </c>
      <c r="D47" s="91">
        <f t="shared" si="0"/>
        <v>106.1023622047244</v>
      </c>
    </row>
    <row r="48" spans="1:4" s="16" customFormat="1" ht="16.5" customHeight="1">
      <c r="A48" s="66" t="s">
        <v>36</v>
      </c>
      <c r="B48" s="96">
        <v>402</v>
      </c>
      <c r="C48" s="96">
        <v>117</v>
      </c>
      <c r="D48" s="91">
        <f t="shared" si="0"/>
        <v>343.5897435897436</v>
      </c>
    </row>
    <row r="49" spans="1:4" s="16" customFormat="1" ht="16.5" customHeight="1">
      <c r="A49" s="66" t="s">
        <v>37</v>
      </c>
      <c r="B49" s="96">
        <v>50</v>
      </c>
      <c r="C49" s="96">
        <v>70</v>
      </c>
      <c r="D49" s="91">
        <f t="shared" si="0"/>
        <v>71.42857142857143</v>
      </c>
    </row>
    <row r="50" spans="1:4" s="16" customFormat="1" ht="16.5" customHeight="1">
      <c r="A50" s="66" t="s">
        <v>570</v>
      </c>
      <c r="B50" s="96"/>
      <c r="C50" s="96">
        <v>3</v>
      </c>
      <c r="D50" s="91">
        <f t="shared" si="0"/>
        <v>0</v>
      </c>
    </row>
    <row r="51" spans="1:4" s="16" customFormat="1" ht="16.5" customHeight="1">
      <c r="A51" s="66" t="s">
        <v>419</v>
      </c>
      <c r="B51" s="96">
        <v>10</v>
      </c>
      <c r="C51" s="96">
        <v>4</v>
      </c>
      <c r="D51" s="91">
        <f t="shared" si="0"/>
        <v>250</v>
      </c>
    </row>
    <row r="52" spans="1:4" s="16" customFormat="1" ht="16.5" customHeight="1">
      <c r="A52" s="87" t="s">
        <v>61</v>
      </c>
      <c r="B52" s="96">
        <v>43</v>
      </c>
      <c r="C52" s="96"/>
      <c r="D52" s="91"/>
    </row>
    <row r="53" spans="1:4" s="16" customFormat="1" ht="16.5" customHeight="1">
      <c r="A53" s="66" t="s">
        <v>62</v>
      </c>
      <c r="B53" s="96">
        <v>34</v>
      </c>
      <c r="C53" s="96">
        <v>314</v>
      </c>
      <c r="D53" s="91">
        <f t="shared" si="0"/>
        <v>10.828025477707007</v>
      </c>
    </row>
    <row r="54" spans="1:4" s="16" customFormat="1" ht="16.5" customHeight="1">
      <c r="A54" s="64" t="s">
        <v>63</v>
      </c>
      <c r="B54" s="96">
        <v>2387</v>
      </c>
      <c r="C54" s="96">
        <v>732</v>
      </c>
      <c r="D54" s="91">
        <f t="shared" si="0"/>
        <v>326.09289617486337</v>
      </c>
    </row>
    <row r="55" spans="1:4" s="16" customFormat="1" ht="16.5" customHeight="1">
      <c r="A55" s="66" t="s">
        <v>36</v>
      </c>
      <c r="B55" s="96">
        <v>1909</v>
      </c>
      <c r="C55" s="96">
        <v>432</v>
      </c>
      <c r="D55" s="91">
        <f t="shared" si="0"/>
        <v>441.8981481481482</v>
      </c>
    </row>
    <row r="56" spans="1:4" s="16" customFormat="1" ht="16.5" customHeight="1">
      <c r="A56" s="66" t="s">
        <v>37</v>
      </c>
      <c r="B56" s="96">
        <v>242</v>
      </c>
      <c r="C56" s="96">
        <v>265</v>
      </c>
      <c r="D56" s="91">
        <f t="shared" si="0"/>
        <v>91.32075471698113</v>
      </c>
    </row>
    <row r="57" spans="1:4" s="16" customFormat="1" ht="16.5" customHeight="1">
      <c r="A57" s="66" t="s">
        <v>64</v>
      </c>
      <c r="B57" s="96">
        <v>236</v>
      </c>
      <c r="C57" s="96">
        <v>35</v>
      </c>
      <c r="D57" s="91">
        <f t="shared" si="0"/>
        <v>674.2857142857143</v>
      </c>
    </row>
    <row r="58" spans="1:4" s="16" customFormat="1" ht="16.5" customHeight="1">
      <c r="A58" s="64" t="s">
        <v>65</v>
      </c>
      <c r="B58" s="96">
        <v>706</v>
      </c>
      <c r="C58" s="96">
        <v>839</v>
      </c>
      <c r="D58" s="91">
        <f t="shared" si="0"/>
        <v>84.14779499404052</v>
      </c>
    </row>
    <row r="59" spans="1:4" s="16" customFormat="1" ht="16.5" customHeight="1">
      <c r="A59" s="66" t="s">
        <v>36</v>
      </c>
      <c r="B59" s="96">
        <v>370</v>
      </c>
      <c r="C59" s="96">
        <v>417</v>
      </c>
      <c r="D59" s="91">
        <f t="shared" si="0"/>
        <v>88.72901678657075</v>
      </c>
    </row>
    <row r="60" spans="1:4" s="16" customFormat="1" ht="16.5" customHeight="1">
      <c r="A60" s="66" t="s">
        <v>37</v>
      </c>
      <c r="B60" s="96">
        <v>15</v>
      </c>
      <c r="C60" s="96">
        <v>229</v>
      </c>
      <c r="D60" s="91">
        <f t="shared" si="0"/>
        <v>6.550218340611353</v>
      </c>
    </row>
    <row r="61" spans="1:4" s="16" customFormat="1" ht="16.5" customHeight="1">
      <c r="A61" s="66" t="s">
        <v>66</v>
      </c>
      <c r="B61" s="96">
        <v>194</v>
      </c>
      <c r="C61" s="96">
        <v>160</v>
      </c>
      <c r="D61" s="91">
        <f t="shared" si="0"/>
        <v>121.24999999999999</v>
      </c>
    </row>
    <row r="62" spans="1:4" s="16" customFormat="1" ht="16.5" customHeight="1">
      <c r="A62" s="66" t="s">
        <v>67</v>
      </c>
      <c r="B62" s="96">
        <v>127</v>
      </c>
      <c r="C62" s="96">
        <v>33</v>
      </c>
      <c r="D62" s="91">
        <f t="shared" si="0"/>
        <v>384.8484848484849</v>
      </c>
    </row>
    <row r="63" spans="1:4" s="16" customFormat="1" ht="16.5" customHeight="1">
      <c r="A63" s="64" t="s">
        <v>571</v>
      </c>
      <c r="B63" s="96"/>
      <c r="C63" s="96">
        <v>20</v>
      </c>
      <c r="D63" s="91"/>
    </row>
    <row r="64" spans="1:4" s="16" customFormat="1" ht="16.5" customHeight="1">
      <c r="A64" s="66" t="s">
        <v>572</v>
      </c>
      <c r="B64" s="96"/>
      <c r="C64" s="96">
        <v>20</v>
      </c>
      <c r="D64" s="91"/>
    </row>
    <row r="65" spans="1:4" s="16" customFormat="1" ht="16.5" customHeight="1">
      <c r="A65" s="64" t="s">
        <v>68</v>
      </c>
      <c r="B65" s="96">
        <v>2958</v>
      </c>
      <c r="C65" s="96">
        <v>2984</v>
      </c>
      <c r="D65" s="91">
        <f t="shared" si="0"/>
        <v>99.12868632707776</v>
      </c>
    </row>
    <row r="66" spans="1:4" s="16" customFormat="1" ht="16.5" customHeight="1">
      <c r="A66" s="66" t="s">
        <v>36</v>
      </c>
      <c r="B66" s="96">
        <v>2099</v>
      </c>
      <c r="C66" s="96">
        <v>2263</v>
      </c>
      <c r="D66" s="91">
        <f t="shared" si="0"/>
        <v>92.7529827662395</v>
      </c>
    </row>
    <row r="67" spans="1:4" s="16" customFormat="1" ht="16.5" customHeight="1">
      <c r="A67" s="66" t="s">
        <v>37</v>
      </c>
      <c r="B67" s="96"/>
      <c r="C67" s="96">
        <v>181</v>
      </c>
      <c r="D67" s="91">
        <f aca="true" t="shared" si="1" ref="D67:D128">B67/C67*100</f>
        <v>0</v>
      </c>
    </row>
    <row r="68" spans="1:4" s="16" customFormat="1" ht="16.5" customHeight="1">
      <c r="A68" s="66" t="s">
        <v>69</v>
      </c>
      <c r="B68" s="96">
        <v>55</v>
      </c>
      <c r="C68" s="96">
        <v>50</v>
      </c>
      <c r="D68" s="91">
        <f t="shared" si="1"/>
        <v>110.00000000000001</v>
      </c>
    </row>
    <row r="69" spans="1:4" s="16" customFormat="1" ht="16.5" customHeight="1">
      <c r="A69" s="66" t="s">
        <v>70</v>
      </c>
      <c r="B69" s="96">
        <v>15</v>
      </c>
      <c r="C69" s="96">
        <v>15</v>
      </c>
      <c r="D69" s="91">
        <f t="shared" si="1"/>
        <v>100</v>
      </c>
    </row>
    <row r="70" spans="1:4" s="16" customFormat="1" ht="16.5" customHeight="1">
      <c r="A70" s="66" t="s">
        <v>71</v>
      </c>
      <c r="B70" s="96">
        <v>358</v>
      </c>
      <c r="C70" s="96">
        <v>291</v>
      </c>
      <c r="D70" s="91">
        <f t="shared" si="1"/>
        <v>123.02405498281787</v>
      </c>
    </row>
    <row r="71" spans="1:4" s="16" customFormat="1" ht="16.5" customHeight="1">
      <c r="A71" s="66" t="s">
        <v>72</v>
      </c>
      <c r="B71" s="96">
        <v>431</v>
      </c>
      <c r="C71" s="96">
        <v>184</v>
      </c>
      <c r="D71" s="91">
        <f t="shared" si="1"/>
        <v>234.23913043478262</v>
      </c>
    </row>
    <row r="72" spans="1:4" s="16" customFormat="1" ht="16.5" customHeight="1">
      <c r="A72" s="64" t="s">
        <v>73</v>
      </c>
      <c r="B72" s="96">
        <v>1</v>
      </c>
      <c r="C72" s="96">
        <v>23</v>
      </c>
      <c r="D72" s="91">
        <f t="shared" si="1"/>
        <v>4.3478260869565215</v>
      </c>
    </row>
    <row r="73" spans="1:4" s="16" customFormat="1" ht="16.5" customHeight="1">
      <c r="A73" s="66" t="s">
        <v>74</v>
      </c>
      <c r="B73" s="96">
        <v>1</v>
      </c>
      <c r="C73" s="96">
        <v>23</v>
      </c>
      <c r="D73" s="91">
        <f t="shared" si="1"/>
        <v>4.3478260869565215</v>
      </c>
    </row>
    <row r="74" spans="1:4" s="16" customFormat="1" ht="16.5" customHeight="1">
      <c r="A74" s="64" t="s">
        <v>75</v>
      </c>
      <c r="B74" s="96">
        <v>198</v>
      </c>
      <c r="C74" s="96">
        <v>299</v>
      </c>
      <c r="D74" s="91">
        <f t="shared" si="1"/>
        <v>66.22073578595318</v>
      </c>
    </row>
    <row r="75" spans="1:4" s="16" customFormat="1" ht="16.5" customHeight="1">
      <c r="A75" s="66" t="s">
        <v>36</v>
      </c>
      <c r="B75" s="96">
        <v>73</v>
      </c>
      <c r="C75" s="96">
        <v>60</v>
      </c>
      <c r="D75" s="91">
        <f t="shared" si="1"/>
        <v>121.66666666666666</v>
      </c>
    </row>
    <row r="76" spans="1:4" s="16" customFormat="1" ht="16.5" customHeight="1">
      <c r="A76" s="66" t="s">
        <v>37</v>
      </c>
      <c r="B76" s="96"/>
      <c r="C76" s="96">
        <v>41</v>
      </c>
      <c r="D76" s="91">
        <f t="shared" si="1"/>
        <v>0</v>
      </c>
    </row>
    <row r="77" spans="1:4" s="16" customFormat="1" ht="16.5" customHeight="1">
      <c r="A77" s="66" t="s">
        <v>76</v>
      </c>
      <c r="B77" s="96">
        <v>112</v>
      </c>
      <c r="C77" s="96">
        <v>140</v>
      </c>
      <c r="D77" s="91">
        <f t="shared" si="1"/>
        <v>80</v>
      </c>
    </row>
    <row r="78" spans="1:4" s="16" customFormat="1" ht="16.5" customHeight="1">
      <c r="A78" s="66" t="s">
        <v>77</v>
      </c>
      <c r="B78" s="96">
        <v>13</v>
      </c>
      <c r="C78" s="96">
        <v>58</v>
      </c>
      <c r="D78" s="91">
        <f t="shared" si="1"/>
        <v>22.413793103448278</v>
      </c>
    </row>
    <row r="79" spans="1:4" s="16" customFormat="1" ht="16.5" customHeight="1">
      <c r="A79" s="64" t="s">
        <v>78</v>
      </c>
      <c r="B79" s="96">
        <v>39</v>
      </c>
      <c r="C79" s="96">
        <v>59</v>
      </c>
      <c r="D79" s="91">
        <f t="shared" si="1"/>
        <v>66.10169491525424</v>
      </c>
    </row>
    <row r="80" spans="1:4" s="16" customFormat="1" ht="16.5" customHeight="1">
      <c r="A80" s="66" t="s">
        <v>36</v>
      </c>
      <c r="B80" s="96">
        <v>3</v>
      </c>
      <c r="C80" s="96"/>
      <c r="D80" s="91"/>
    </row>
    <row r="81" spans="1:4" s="16" customFormat="1" ht="16.5" customHeight="1">
      <c r="A81" s="66" t="s">
        <v>37</v>
      </c>
      <c r="B81" s="96">
        <v>10</v>
      </c>
      <c r="C81" s="96">
        <v>10</v>
      </c>
      <c r="D81" s="91">
        <f t="shared" si="1"/>
        <v>100</v>
      </c>
    </row>
    <row r="82" spans="1:4" s="16" customFormat="1" ht="16.5" customHeight="1">
      <c r="A82" s="66" t="s">
        <v>79</v>
      </c>
      <c r="B82" s="96">
        <v>8</v>
      </c>
      <c r="C82" s="96">
        <v>5</v>
      </c>
      <c r="D82" s="91">
        <f t="shared" si="1"/>
        <v>160</v>
      </c>
    </row>
    <row r="83" spans="1:4" s="16" customFormat="1" ht="16.5" customHeight="1">
      <c r="A83" s="66" t="s">
        <v>80</v>
      </c>
      <c r="B83" s="96">
        <v>18</v>
      </c>
      <c r="C83" s="96">
        <v>44</v>
      </c>
      <c r="D83" s="91">
        <f t="shared" si="1"/>
        <v>40.909090909090914</v>
      </c>
    </row>
    <row r="84" spans="1:4" s="16" customFormat="1" ht="16.5" customHeight="1">
      <c r="A84" s="64" t="s">
        <v>81</v>
      </c>
      <c r="B84" s="96">
        <v>96</v>
      </c>
      <c r="C84" s="96">
        <v>94</v>
      </c>
      <c r="D84" s="91">
        <f t="shared" si="1"/>
        <v>102.12765957446808</v>
      </c>
    </row>
    <row r="85" spans="1:4" s="16" customFormat="1" ht="16.5" customHeight="1">
      <c r="A85" s="66" t="s">
        <v>36</v>
      </c>
      <c r="B85" s="96">
        <v>8</v>
      </c>
      <c r="C85" s="96">
        <v>20</v>
      </c>
      <c r="D85" s="91">
        <f t="shared" si="1"/>
        <v>40</v>
      </c>
    </row>
    <row r="86" spans="1:4" s="16" customFormat="1" ht="16.5" customHeight="1">
      <c r="A86" s="66" t="s">
        <v>37</v>
      </c>
      <c r="B86" s="96">
        <v>41</v>
      </c>
      <c r="C86" s="96">
        <v>3</v>
      </c>
      <c r="D86" s="91">
        <f t="shared" si="1"/>
        <v>1366.6666666666665</v>
      </c>
    </row>
    <row r="87" spans="1:4" s="16" customFormat="1" ht="16.5" customHeight="1">
      <c r="A87" s="66" t="s">
        <v>82</v>
      </c>
      <c r="B87" s="96">
        <v>21</v>
      </c>
      <c r="C87" s="96">
        <v>40</v>
      </c>
      <c r="D87" s="91">
        <f t="shared" si="1"/>
        <v>52.5</v>
      </c>
    </row>
    <row r="88" spans="1:4" s="16" customFormat="1" ht="16.5" customHeight="1">
      <c r="A88" s="66" t="s">
        <v>83</v>
      </c>
      <c r="B88" s="96">
        <v>19</v>
      </c>
      <c r="C88" s="96">
        <v>31</v>
      </c>
      <c r="D88" s="91">
        <f t="shared" si="1"/>
        <v>61.29032258064516</v>
      </c>
    </row>
    <row r="89" spans="1:4" s="16" customFormat="1" ht="16.5" customHeight="1">
      <c r="A89" s="87" t="s">
        <v>84</v>
      </c>
      <c r="B89" s="96">
        <v>7</v>
      </c>
      <c r="C89" s="96"/>
      <c r="D89" s="91"/>
    </row>
    <row r="90" spans="1:4" s="16" customFormat="1" ht="16.5" customHeight="1">
      <c r="A90" s="64" t="s">
        <v>85</v>
      </c>
      <c r="B90" s="96">
        <v>144</v>
      </c>
      <c r="C90" s="96">
        <v>121</v>
      </c>
      <c r="D90" s="91">
        <f t="shared" si="1"/>
        <v>119.00826446280992</v>
      </c>
    </row>
    <row r="91" spans="1:4" s="16" customFormat="1" ht="16.5" customHeight="1">
      <c r="A91" s="66" t="s">
        <v>36</v>
      </c>
      <c r="B91" s="96">
        <v>77</v>
      </c>
      <c r="C91" s="96">
        <v>84</v>
      </c>
      <c r="D91" s="91">
        <f t="shared" si="1"/>
        <v>91.66666666666666</v>
      </c>
    </row>
    <row r="92" spans="1:4" s="16" customFormat="1" ht="16.5" customHeight="1">
      <c r="A92" s="66" t="s">
        <v>37</v>
      </c>
      <c r="B92" s="96">
        <v>62</v>
      </c>
      <c r="C92" s="96">
        <v>33</v>
      </c>
      <c r="D92" s="91">
        <f t="shared" si="1"/>
        <v>187.87878787878788</v>
      </c>
    </row>
    <row r="93" spans="1:4" s="16" customFormat="1" ht="16.5" customHeight="1">
      <c r="A93" s="66" t="s">
        <v>573</v>
      </c>
      <c r="B93" s="96">
        <v>5</v>
      </c>
      <c r="C93" s="96">
        <v>4</v>
      </c>
      <c r="D93" s="91">
        <f t="shared" si="1"/>
        <v>125</v>
      </c>
    </row>
    <row r="94" spans="1:4" s="16" customFormat="1" ht="16.5" customHeight="1">
      <c r="A94" s="64" t="s">
        <v>86</v>
      </c>
      <c r="B94" s="96">
        <v>137</v>
      </c>
      <c r="C94" s="96">
        <v>92</v>
      </c>
      <c r="D94" s="91">
        <f t="shared" si="1"/>
        <v>148.91304347826087</v>
      </c>
    </row>
    <row r="95" spans="1:4" s="16" customFormat="1" ht="16.5" customHeight="1">
      <c r="A95" s="66" t="s">
        <v>36</v>
      </c>
      <c r="B95" s="96">
        <v>84</v>
      </c>
      <c r="C95" s="96">
        <v>49</v>
      </c>
      <c r="D95" s="91">
        <f t="shared" si="1"/>
        <v>171.42857142857142</v>
      </c>
    </row>
    <row r="96" spans="1:4" s="16" customFormat="1" ht="16.5" customHeight="1">
      <c r="A96" s="66" t="s">
        <v>37</v>
      </c>
      <c r="B96" s="96">
        <v>24</v>
      </c>
      <c r="C96" s="96">
        <v>16</v>
      </c>
      <c r="D96" s="91">
        <f t="shared" si="1"/>
        <v>150</v>
      </c>
    </row>
    <row r="97" spans="1:4" s="16" customFormat="1" ht="16.5" customHeight="1">
      <c r="A97" s="66" t="s">
        <v>87</v>
      </c>
      <c r="B97" s="96">
        <v>29</v>
      </c>
      <c r="C97" s="96">
        <v>27</v>
      </c>
      <c r="D97" s="91">
        <f t="shared" si="1"/>
        <v>107.40740740740742</v>
      </c>
    </row>
    <row r="98" spans="1:4" s="16" customFormat="1" ht="16.5" customHeight="1">
      <c r="A98" s="64" t="s">
        <v>88</v>
      </c>
      <c r="B98" s="96">
        <v>307</v>
      </c>
      <c r="C98" s="96">
        <v>382</v>
      </c>
      <c r="D98" s="91">
        <f t="shared" si="1"/>
        <v>80.36649214659685</v>
      </c>
    </row>
    <row r="99" spans="1:4" s="16" customFormat="1" ht="16.5" customHeight="1">
      <c r="A99" s="66" t="s">
        <v>36</v>
      </c>
      <c r="B99" s="96">
        <v>171</v>
      </c>
      <c r="C99" s="96">
        <v>87</v>
      </c>
      <c r="D99" s="91">
        <f t="shared" si="1"/>
        <v>196.55172413793102</v>
      </c>
    </row>
    <row r="100" spans="1:4" s="16" customFormat="1" ht="16.5" customHeight="1">
      <c r="A100" s="66" t="s">
        <v>37</v>
      </c>
      <c r="B100" s="96">
        <v>115</v>
      </c>
      <c r="C100" s="96">
        <v>273</v>
      </c>
      <c r="D100" s="91">
        <f t="shared" si="1"/>
        <v>42.124542124542124</v>
      </c>
    </row>
    <row r="101" spans="1:4" s="16" customFormat="1" ht="16.5" customHeight="1">
      <c r="A101" s="66" t="s">
        <v>89</v>
      </c>
      <c r="B101" s="96">
        <v>21</v>
      </c>
      <c r="C101" s="96">
        <v>22</v>
      </c>
      <c r="D101" s="91">
        <f t="shared" si="1"/>
        <v>95.45454545454545</v>
      </c>
    </row>
    <row r="102" spans="1:4" s="16" customFormat="1" ht="16.5" customHeight="1">
      <c r="A102" s="64" t="s">
        <v>90</v>
      </c>
      <c r="B102" s="96">
        <v>2899</v>
      </c>
      <c r="C102" s="96">
        <v>2318</v>
      </c>
      <c r="D102" s="91">
        <f t="shared" si="1"/>
        <v>125.06471095772218</v>
      </c>
    </row>
    <row r="103" spans="1:4" s="16" customFormat="1" ht="16.5" customHeight="1">
      <c r="A103" s="66" t="s">
        <v>36</v>
      </c>
      <c r="B103" s="96">
        <v>1685</v>
      </c>
      <c r="C103" s="96">
        <v>1125</v>
      </c>
      <c r="D103" s="91">
        <f t="shared" si="1"/>
        <v>149.7777777777778</v>
      </c>
    </row>
    <row r="104" spans="1:4" s="16" customFormat="1" ht="16.5" customHeight="1">
      <c r="A104" s="66" t="s">
        <v>37</v>
      </c>
      <c r="B104" s="96">
        <v>86</v>
      </c>
      <c r="C104" s="96">
        <v>824</v>
      </c>
      <c r="D104" s="91">
        <f t="shared" si="1"/>
        <v>10.436893203883495</v>
      </c>
    </row>
    <row r="105" spans="1:4" s="16" customFormat="1" ht="16.5" customHeight="1">
      <c r="A105" s="66" t="s">
        <v>91</v>
      </c>
      <c r="B105" s="96">
        <v>1128</v>
      </c>
      <c r="C105" s="96">
        <v>369</v>
      </c>
      <c r="D105" s="91">
        <f t="shared" si="1"/>
        <v>305.6910569105691</v>
      </c>
    </row>
    <row r="106" spans="1:4" s="16" customFormat="1" ht="16.5" customHeight="1">
      <c r="A106" s="64" t="s">
        <v>92</v>
      </c>
      <c r="B106" s="96">
        <v>814</v>
      </c>
      <c r="C106" s="96">
        <v>752</v>
      </c>
      <c r="D106" s="91">
        <f t="shared" si="1"/>
        <v>108.24468085106382</v>
      </c>
    </row>
    <row r="107" spans="1:4" s="16" customFormat="1" ht="16.5" customHeight="1">
      <c r="A107" s="66" t="s">
        <v>36</v>
      </c>
      <c r="B107" s="96">
        <v>452</v>
      </c>
      <c r="C107" s="96">
        <v>411</v>
      </c>
      <c r="D107" s="91">
        <f t="shared" si="1"/>
        <v>109.97566909975669</v>
      </c>
    </row>
    <row r="108" spans="1:4" s="16" customFormat="1" ht="16.5" customHeight="1">
      <c r="A108" s="66" t="s">
        <v>37</v>
      </c>
      <c r="B108" s="96">
        <v>55</v>
      </c>
      <c r="C108" s="96">
        <v>148</v>
      </c>
      <c r="D108" s="91">
        <f t="shared" si="1"/>
        <v>37.16216216216216</v>
      </c>
    </row>
    <row r="109" spans="1:4" s="16" customFormat="1" ht="16.5" customHeight="1">
      <c r="A109" s="66" t="s">
        <v>93</v>
      </c>
      <c r="B109" s="96">
        <v>307</v>
      </c>
      <c r="C109" s="96">
        <v>193</v>
      </c>
      <c r="D109" s="91">
        <f t="shared" si="1"/>
        <v>159.06735751295338</v>
      </c>
    </row>
    <row r="110" spans="1:4" s="16" customFormat="1" ht="16.5" customHeight="1">
      <c r="A110" s="64" t="s">
        <v>94</v>
      </c>
      <c r="B110" s="96">
        <v>634</v>
      </c>
      <c r="C110" s="96">
        <v>378</v>
      </c>
      <c r="D110" s="91">
        <f t="shared" si="1"/>
        <v>167.72486772486772</v>
      </c>
    </row>
    <row r="111" spans="1:4" s="16" customFormat="1" ht="16.5" customHeight="1">
      <c r="A111" s="66" t="s">
        <v>36</v>
      </c>
      <c r="B111" s="96">
        <v>221</v>
      </c>
      <c r="C111" s="96">
        <v>254</v>
      </c>
      <c r="D111" s="91">
        <f t="shared" si="1"/>
        <v>87.00787401574803</v>
      </c>
    </row>
    <row r="112" spans="1:4" s="16" customFormat="1" ht="16.5" customHeight="1">
      <c r="A112" s="66" t="s">
        <v>37</v>
      </c>
      <c r="B112" s="96">
        <v>249</v>
      </c>
      <c r="C112" s="96">
        <v>92</v>
      </c>
      <c r="D112" s="91">
        <f t="shared" si="1"/>
        <v>270.65217391304344</v>
      </c>
    </row>
    <row r="113" spans="1:4" s="16" customFormat="1" ht="16.5" customHeight="1">
      <c r="A113" s="66" t="s">
        <v>95</v>
      </c>
      <c r="B113" s="96">
        <v>164</v>
      </c>
      <c r="C113" s="96">
        <v>32</v>
      </c>
      <c r="D113" s="91">
        <f t="shared" si="1"/>
        <v>512.5</v>
      </c>
    </row>
    <row r="114" spans="1:4" s="16" customFormat="1" ht="16.5" customHeight="1">
      <c r="A114" s="64" t="s">
        <v>96</v>
      </c>
      <c r="B114" s="96">
        <v>213</v>
      </c>
      <c r="C114" s="96">
        <v>224</v>
      </c>
      <c r="D114" s="91">
        <f t="shared" si="1"/>
        <v>95.08928571428571</v>
      </c>
    </row>
    <row r="115" spans="1:4" s="16" customFormat="1" ht="16.5" customHeight="1">
      <c r="A115" s="66" t="s">
        <v>36</v>
      </c>
      <c r="B115" s="96">
        <v>162</v>
      </c>
      <c r="C115" s="96">
        <v>97</v>
      </c>
      <c r="D115" s="91">
        <f t="shared" si="1"/>
        <v>167.01030927835052</v>
      </c>
    </row>
    <row r="116" spans="1:4" s="16" customFormat="1" ht="16.5" customHeight="1">
      <c r="A116" s="66" t="s">
        <v>37</v>
      </c>
      <c r="B116" s="96"/>
      <c r="C116" s="96">
        <v>67</v>
      </c>
      <c r="D116" s="91">
        <f t="shared" si="1"/>
        <v>0</v>
      </c>
    </row>
    <row r="117" spans="1:4" s="16" customFormat="1" ht="16.5" customHeight="1">
      <c r="A117" s="66" t="s">
        <v>97</v>
      </c>
      <c r="B117" s="96">
        <v>51</v>
      </c>
      <c r="C117" s="96">
        <v>60</v>
      </c>
      <c r="D117" s="91">
        <f t="shared" si="1"/>
        <v>85</v>
      </c>
    </row>
    <row r="118" spans="1:4" s="16" customFormat="1" ht="16.5" customHeight="1">
      <c r="A118" s="132" t="s">
        <v>780</v>
      </c>
      <c r="B118" s="96">
        <v>3</v>
      </c>
      <c r="C118" s="96"/>
      <c r="D118" s="91"/>
    </row>
    <row r="119" spans="1:4" s="16" customFormat="1" ht="16.5" customHeight="1">
      <c r="A119" s="66" t="s">
        <v>36</v>
      </c>
      <c r="B119" s="96">
        <v>3</v>
      </c>
      <c r="C119" s="96"/>
      <c r="D119" s="91"/>
    </row>
    <row r="120" spans="1:4" s="16" customFormat="1" ht="16.5" customHeight="1">
      <c r="A120" s="64" t="s">
        <v>98</v>
      </c>
      <c r="B120" s="96">
        <v>52</v>
      </c>
      <c r="C120" s="96">
        <v>397</v>
      </c>
      <c r="D120" s="91">
        <f t="shared" si="1"/>
        <v>13.09823677581864</v>
      </c>
    </row>
    <row r="121" spans="1:4" s="16" customFormat="1" ht="16.5" customHeight="1">
      <c r="A121" s="66" t="s">
        <v>99</v>
      </c>
      <c r="B121" s="96"/>
      <c r="C121" s="96">
        <v>5</v>
      </c>
      <c r="D121" s="91">
        <f t="shared" si="1"/>
        <v>0</v>
      </c>
    </row>
    <row r="122" spans="1:4" s="16" customFormat="1" ht="16.5" customHeight="1">
      <c r="A122" s="66" t="s">
        <v>100</v>
      </c>
      <c r="B122" s="96">
        <v>52</v>
      </c>
      <c r="C122" s="96">
        <v>392</v>
      </c>
      <c r="D122" s="91">
        <f t="shared" si="1"/>
        <v>13.26530612244898</v>
      </c>
    </row>
    <row r="123" spans="1:4" s="16" customFormat="1" ht="16.5" customHeight="1">
      <c r="A123" s="64" t="s">
        <v>101</v>
      </c>
      <c r="B123" s="96">
        <v>604</v>
      </c>
      <c r="C123" s="96">
        <v>320</v>
      </c>
      <c r="D123" s="91">
        <f t="shared" si="1"/>
        <v>188.75</v>
      </c>
    </row>
    <row r="124" spans="1:4" s="16" customFormat="1" ht="16.5" customHeight="1">
      <c r="A124" s="64" t="s">
        <v>102</v>
      </c>
      <c r="B124" s="96">
        <v>604</v>
      </c>
      <c r="C124" s="96">
        <v>320</v>
      </c>
      <c r="D124" s="91">
        <f t="shared" si="1"/>
        <v>188.75</v>
      </c>
    </row>
    <row r="125" spans="1:4" s="16" customFormat="1" ht="16.5" customHeight="1">
      <c r="A125" s="66" t="s">
        <v>103</v>
      </c>
      <c r="B125" s="96">
        <v>40</v>
      </c>
      <c r="C125" s="96">
        <v>245</v>
      </c>
      <c r="D125" s="91">
        <f t="shared" si="1"/>
        <v>16.3265306122449</v>
      </c>
    </row>
    <row r="126" spans="1:4" s="16" customFormat="1" ht="16.5" customHeight="1">
      <c r="A126" s="66" t="s">
        <v>104</v>
      </c>
      <c r="B126" s="96">
        <v>334</v>
      </c>
      <c r="C126" s="96">
        <v>50</v>
      </c>
      <c r="D126" s="91">
        <f t="shared" si="1"/>
        <v>668</v>
      </c>
    </row>
    <row r="127" spans="1:4" s="16" customFormat="1" ht="16.5" customHeight="1">
      <c r="A127" s="133" t="s">
        <v>781</v>
      </c>
      <c r="B127" s="96">
        <v>10</v>
      </c>
      <c r="C127" s="96"/>
      <c r="D127" s="91"/>
    </row>
    <row r="128" spans="1:4" s="16" customFormat="1" ht="16.5" customHeight="1">
      <c r="A128" s="66" t="s">
        <v>574</v>
      </c>
      <c r="B128" s="96">
        <v>25</v>
      </c>
      <c r="C128" s="96">
        <v>25</v>
      </c>
      <c r="D128" s="91">
        <f t="shared" si="1"/>
        <v>100</v>
      </c>
    </row>
    <row r="129" spans="1:4" s="16" customFormat="1" ht="16.5" customHeight="1">
      <c r="A129" s="133" t="s">
        <v>782</v>
      </c>
      <c r="B129" s="96">
        <v>195</v>
      </c>
      <c r="C129" s="96"/>
      <c r="D129" s="91"/>
    </row>
    <row r="130" spans="1:4" s="16" customFormat="1" ht="16.5" customHeight="1">
      <c r="A130" s="64" t="s">
        <v>105</v>
      </c>
      <c r="B130" s="96">
        <v>21225</v>
      </c>
      <c r="C130" s="96">
        <v>22615</v>
      </c>
      <c r="D130" s="91">
        <f aca="true" t="shared" si="2" ref="D130:D192">B130/C130*100</f>
        <v>93.85363696661508</v>
      </c>
    </row>
    <row r="131" spans="1:4" s="16" customFormat="1" ht="16.5" customHeight="1">
      <c r="A131" s="64" t="s">
        <v>106</v>
      </c>
      <c r="B131" s="96">
        <v>471</v>
      </c>
      <c r="C131" s="96">
        <v>355</v>
      </c>
      <c r="D131" s="91">
        <f t="shared" si="2"/>
        <v>132.67605633802816</v>
      </c>
    </row>
    <row r="132" spans="1:4" s="16" customFormat="1" ht="16.5" customHeight="1">
      <c r="A132" s="66" t="s">
        <v>107</v>
      </c>
      <c r="B132" s="96">
        <v>32</v>
      </c>
      <c r="C132" s="96">
        <v>32</v>
      </c>
      <c r="D132" s="91">
        <f t="shared" si="2"/>
        <v>100</v>
      </c>
    </row>
    <row r="133" spans="1:4" s="16" customFormat="1" ht="16.5" customHeight="1">
      <c r="A133" s="66" t="s">
        <v>108</v>
      </c>
      <c r="B133" s="96">
        <v>439</v>
      </c>
      <c r="C133" s="96">
        <v>323</v>
      </c>
      <c r="D133" s="91">
        <f t="shared" si="2"/>
        <v>135.91331269349845</v>
      </c>
    </row>
    <row r="134" spans="1:4" s="16" customFormat="1" ht="16.5" customHeight="1">
      <c r="A134" s="64" t="s">
        <v>109</v>
      </c>
      <c r="B134" s="96">
        <v>17925</v>
      </c>
      <c r="C134" s="96">
        <v>14678</v>
      </c>
      <c r="D134" s="91">
        <f t="shared" si="2"/>
        <v>122.12154244447473</v>
      </c>
    </row>
    <row r="135" spans="1:4" s="16" customFormat="1" ht="16.5" customHeight="1">
      <c r="A135" s="66" t="s">
        <v>36</v>
      </c>
      <c r="B135" s="96">
        <v>7288</v>
      </c>
      <c r="C135" s="96">
        <v>7756</v>
      </c>
      <c r="D135" s="91">
        <f t="shared" si="2"/>
        <v>93.96596183599793</v>
      </c>
    </row>
    <row r="136" spans="1:4" s="16" customFormat="1" ht="16.5" customHeight="1">
      <c r="A136" s="66" t="s">
        <v>37</v>
      </c>
      <c r="B136" s="96">
        <v>3710</v>
      </c>
      <c r="C136" s="96">
        <v>3340</v>
      </c>
      <c r="D136" s="91">
        <f t="shared" si="2"/>
        <v>111.07784431137723</v>
      </c>
    </row>
    <row r="137" spans="1:4" s="16" customFormat="1" ht="16.5" customHeight="1">
      <c r="A137" s="66" t="s">
        <v>110</v>
      </c>
      <c r="B137" s="96">
        <v>2836</v>
      </c>
      <c r="C137" s="96">
        <v>451</v>
      </c>
      <c r="D137" s="91">
        <f t="shared" si="2"/>
        <v>628.8248337028824</v>
      </c>
    </row>
    <row r="138" spans="1:4" s="16" customFormat="1" ht="16.5" customHeight="1">
      <c r="A138" s="66" t="s">
        <v>575</v>
      </c>
      <c r="B138" s="96">
        <v>27</v>
      </c>
      <c r="C138" s="96">
        <v>10</v>
      </c>
      <c r="D138" s="91">
        <f t="shared" si="2"/>
        <v>270</v>
      </c>
    </row>
    <row r="139" spans="1:4" s="16" customFormat="1" ht="16.5" customHeight="1">
      <c r="A139" s="66" t="s">
        <v>111</v>
      </c>
      <c r="B139" s="96">
        <v>114</v>
      </c>
      <c r="C139" s="96">
        <v>123</v>
      </c>
      <c r="D139" s="91">
        <f t="shared" si="2"/>
        <v>92.6829268292683</v>
      </c>
    </row>
    <row r="140" spans="1:4" s="16" customFormat="1" ht="16.5" customHeight="1">
      <c r="A140" s="66" t="s">
        <v>112</v>
      </c>
      <c r="B140" s="96">
        <v>205</v>
      </c>
      <c r="C140" s="96">
        <v>173</v>
      </c>
      <c r="D140" s="91">
        <f t="shared" si="2"/>
        <v>118.4971098265896</v>
      </c>
    </row>
    <row r="141" spans="1:4" s="16" customFormat="1" ht="16.5" customHeight="1">
      <c r="A141" s="66" t="s">
        <v>113</v>
      </c>
      <c r="B141" s="96">
        <v>965</v>
      </c>
      <c r="C141" s="96">
        <v>2010</v>
      </c>
      <c r="D141" s="91">
        <f t="shared" si="2"/>
        <v>48.00995024875622</v>
      </c>
    </row>
    <row r="142" spans="1:4" s="16" customFormat="1" ht="16.5" customHeight="1">
      <c r="A142" s="66" t="s">
        <v>114</v>
      </c>
      <c r="B142" s="96"/>
      <c r="C142" s="96">
        <v>42</v>
      </c>
      <c r="D142" s="91">
        <f t="shared" si="2"/>
        <v>0</v>
      </c>
    </row>
    <row r="143" spans="1:4" s="16" customFormat="1" ht="16.5" customHeight="1">
      <c r="A143" s="66" t="s">
        <v>115</v>
      </c>
      <c r="B143" s="96">
        <v>75</v>
      </c>
      <c r="C143" s="96">
        <v>90</v>
      </c>
      <c r="D143" s="91">
        <f t="shared" si="2"/>
        <v>83.33333333333334</v>
      </c>
    </row>
    <row r="144" spans="1:4" s="16" customFormat="1" ht="16.5" customHeight="1">
      <c r="A144" s="66" t="s">
        <v>116</v>
      </c>
      <c r="B144" s="96">
        <v>66</v>
      </c>
      <c r="C144" s="96">
        <v>100</v>
      </c>
      <c r="D144" s="91">
        <f t="shared" si="2"/>
        <v>66</v>
      </c>
    </row>
    <row r="145" spans="1:4" s="16" customFormat="1" ht="16.5" customHeight="1">
      <c r="A145" s="66" t="s">
        <v>117</v>
      </c>
      <c r="B145" s="96"/>
      <c r="C145" s="96">
        <v>42</v>
      </c>
      <c r="D145" s="91">
        <f t="shared" si="2"/>
        <v>0</v>
      </c>
    </row>
    <row r="146" spans="1:4" s="16" customFormat="1" ht="16.5" customHeight="1">
      <c r="A146" s="66" t="s">
        <v>118</v>
      </c>
      <c r="B146" s="96">
        <v>2639</v>
      </c>
      <c r="C146" s="96">
        <v>541</v>
      </c>
      <c r="D146" s="91">
        <f t="shared" si="2"/>
        <v>487.80036968576707</v>
      </c>
    </row>
    <row r="147" spans="1:4" s="16" customFormat="1" ht="16.5" customHeight="1">
      <c r="A147" s="64" t="s">
        <v>119</v>
      </c>
      <c r="B147" s="96"/>
      <c r="C147" s="96">
        <v>2487</v>
      </c>
      <c r="D147" s="91">
        <f t="shared" si="2"/>
        <v>0</v>
      </c>
    </row>
    <row r="148" spans="1:4" s="16" customFormat="1" ht="16.5" customHeight="1">
      <c r="A148" s="66" t="s">
        <v>36</v>
      </c>
      <c r="B148" s="96">
        <v>200</v>
      </c>
      <c r="C148" s="96">
        <v>1128</v>
      </c>
      <c r="D148" s="91">
        <f t="shared" si="2"/>
        <v>17.73049645390071</v>
      </c>
    </row>
    <row r="149" spans="1:4" s="16" customFormat="1" ht="16.5" customHeight="1">
      <c r="A149" s="66" t="s">
        <v>37</v>
      </c>
      <c r="B149" s="96"/>
      <c r="C149" s="96">
        <v>1039</v>
      </c>
      <c r="D149" s="91">
        <f t="shared" si="2"/>
        <v>0</v>
      </c>
    </row>
    <row r="150" spans="1:4" s="16" customFormat="1" ht="16.5" customHeight="1">
      <c r="A150" s="66" t="s">
        <v>576</v>
      </c>
      <c r="B150" s="96"/>
      <c r="C150" s="96">
        <v>100</v>
      </c>
      <c r="D150" s="91">
        <f t="shared" si="2"/>
        <v>0</v>
      </c>
    </row>
    <row r="151" spans="1:4" s="16" customFormat="1" ht="16.5" customHeight="1">
      <c r="A151" s="66" t="s">
        <v>120</v>
      </c>
      <c r="B151" s="96">
        <v>200</v>
      </c>
      <c r="C151" s="96">
        <v>220</v>
      </c>
      <c r="D151" s="91">
        <f t="shared" si="2"/>
        <v>90.9090909090909</v>
      </c>
    </row>
    <row r="152" spans="1:4" s="16" customFormat="1" ht="16.5" customHeight="1">
      <c r="A152" s="64" t="s">
        <v>121</v>
      </c>
      <c r="B152" s="96">
        <v>48</v>
      </c>
      <c r="C152" s="96">
        <v>3497</v>
      </c>
      <c r="D152" s="91">
        <f t="shared" si="2"/>
        <v>1.372605090077209</v>
      </c>
    </row>
    <row r="153" spans="1:4" s="16" customFormat="1" ht="16.5" customHeight="1">
      <c r="A153" s="66" t="s">
        <v>36</v>
      </c>
      <c r="B153" s="96">
        <v>48</v>
      </c>
      <c r="C153" s="96">
        <v>1654</v>
      </c>
      <c r="D153" s="91">
        <f t="shared" si="2"/>
        <v>2.902055622732769</v>
      </c>
    </row>
    <row r="154" spans="1:4" s="16" customFormat="1" ht="16.5" customHeight="1">
      <c r="A154" s="66" t="s">
        <v>37</v>
      </c>
      <c r="B154" s="96"/>
      <c r="C154" s="96">
        <v>1357</v>
      </c>
      <c r="D154" s="91"/>
    </row>
    <row r="155" spans="1:4" s="16" customFormat="1" ht="16.5" customHeight="1">
      <c r="A155" s="66" t="s">
        <v>122</v>
      </c>
      <c r="B155" s="96"/>
      <c r="C155" s="96">
        <v>3</v>
      </c>
      <c r="D155" s="91"/>
    </row>
    <row r="156" spans="1:4" s="16" customFormat="1" ht="16.5" customHeight="1">
      <c r="A156" s="66" t="s">
        <v>123</v>
      </c>
      <c r="B156" s="96"/>
      <c r="C156" s="96">
        <v>100</v>
      </c>
      <c r="D156" s="91"/>
    </row>
    <row r="157" spans="1:4" s="16" customFormat="1" ht="16.5" customHeight="1">
      <c r="A157" s="66" t="s">
        <v>577</v>
      </c>
      <c r="B157" s="96"/>
      <c r="C157" s="96">
        <v>383</v>
      </c>
      <c r="D157" s="91"/>
    </row>
    <row r="158" spans="1:4" s="16" customFormat="1" ht="16.5" customHeight="1">
      <c r="A158" s="64" t="s">
        <v>124</v>
      </c>
      <c r="B158" s="96">
        <v>1589</v>
      </c>
      <c r="C158" s="96">
        <v>1338</v>
      </c>
      <c r="D158" s="91">
        <f t="shared" si="2"/>
        <v>118.7593423019432</v>
      </c>
    </row>
    <row r="159" spans="1:4" s="16" customFormat="1" ht="16.5" customHeight="1">
      <c r="A159" s="66" t="s">
        <v>36</v>
      </c>
      <c r="B159" s="96">
        <v>1128</v>
      </c>
      <c r="C159" s="96">
        <v>892</v>
      </c>
      <c r="D159" s="91">
        <f t="shared" si="2"/>
        <v>126.45739910313902</v>
      </c>
    </row>
    <row r="160" spans="1:4" s="16" customFormat="1" ht="16.5" customHeight="1">
      <c r="A160" s="66" t="s">
        <v>37</v>
      </c>
      <c r="B160" s="96">
        <v>386</v>
      </c>
      <c r="C160" s="96">
        <v>275</v>
      </c>
      <c r="D160" s="91">
        <f t="shared" si="2"/>
        <v>140.36363636363635</v>
      </c>
    </row>
    <row r="161" spans="1:4" s="16" customFormat="1" ht="16.5" customHeight="1">
      <c r="A161" s="66" t="s">
        <v>578</v>
      </c>
      <c r="B161" s="96"/>
      <c r="C161" s="96">
        <v>25</v>
      </c>
      <c r="D161" s="91">
        <f t="shared" si="2"/>
        <v>0</v>
      </c>
    </row>
    <row r="162" spans="1:4" s="16" customFormat="1" ht="16.5" customHeight="1">
      <c r="A162" s="66" t="s">
        <v>125</v>
      </c>
      <c r="B162" s="96">
        <v>12</v>
      </c>
      <c r="C162" s="96">
        <v>35</v>
      </c>
      <c r="D162" s="91">
        <f t="shared" si="2"/>
        <v>34.285714285714285</v>
      </c>
    </row>
    <row r="163" spans="1:4" s="16" customFormat="1" ht="16.5" customHeight="1">
      <c r="A163" s="66" t="s">
        <v>579</v>
      </c>
      <c r="B163" s="96"/>
      <c r="C163" s="96">
        <v>52</v>
      </c>
      <c r="D163" s="91"/>
    </row>
    <row r="164" spans="1:4" s="16" customFormat="1" ht="16.5" customHeight="1">
      <c r="A164" s="66" t="s">
        <v>580</v>
      </c>
      <c r="B164" s="96">
        <v>63</v>
      </c>
      <c r="C164" s="96">
        <v>59</v>
      </c>
      <c r="D164" s="91">
        <f t="shared" si="2"/>
        <v>106.77966101694916</v>
      </c>
    </row>
    <row r="165" spans="1:4" s="16" customFormat="1" ht="16.5" customHeight="1">
      <c r="A165" s="64" t="s">
        <v>126</v>
      </c>
      <c r="B165" s="96">
        <v>992</v>
      </c>
      <c r="C165" s="96">
        <v>260</v>
      </c>
      <c r="D165" s="91">
        <f t="shared" si="2"/>
        <v>381.53846153846155</v>
      </c>
    </row>
    <row r="166" spans="1:4" s="16" customFormat="1" ht="16.5" customHeight="1">
      <c r="A166" s="66" t="s">
        <v>127</v>
      </c>
      <c r="B166" s="96">
        <v>992</v>
      </c>
      <c r="C166" s="96">
        <v>260</v>
      </c>
      <c r="D166" s="91">
        <f t="shared" si="2"/>
        <v>381.53846153846155</v>
      </c>
    </row>
    <row r="167" spans="1:4" s="16" customFormat="1" ht="16.5" customHeight="1">
      <c r="A167" s="64" t="s">
        <v>128</v>
      </c>
      <c r="B167" s="96">
        <v>143351</v>
      </c>
      <c r="C167" s="96">
        <v>133362</v>
      </c>
      <c r="D167" s="91">
        <f t="shared" si="2"/>
        <v>107.4901396199817</v>
      </c>
    </row>
    <row r="168" spans="1:4" s="16" customFormat="1" ht="16.5" customHeight="1">
      <c r="A168" s="64" t="s">
        <v>129</v>
      </c>
      <c r="B168" s="96">
        <v>3432</v>
      </c>
      <c r="C168" s="96">
        <v>2373</v>
      </c>
      <c r="D168" s="91">
        <f t="shared" si="2"/>
        <v>144.62705436156764</v>
      </c>
    </row>
    <row r="169" spans="1:4" s="16" customFormat="1" ht="16.5" customHeight="1">
      <c r="A169" s="66" t="s">
        <v>36</v>
      </c>
      <c r="B169" s="96">
        <v>1255</v>
      </c>
      <c r="C169" s="96">
        <v>1587</v>
      </c>
      <c r="D169" s="91">
        <f t="shared" si="2"/>
        <v>79.08002520478891</v>
      </c>
    </row>
    <row r="170" spans="1:4" s="16" customFormat="1" ht="16.5" customHeight="1">
      <c r="A170" s="66" t="s">
        <v>37</v>
      </c>
      <c r="B170" s="96"/>
      <c r="C170" s="96">
        <v>197</v>
      </c>
      <c r="D170" s="91"/>
    </row>
    <row r="171" spans="1:4" s="16" customFormat="1" ht="16.5" customHeight="1">
      <c r="A171" s="66" t="s">
        <v>130</v>
      </c>
      <c r="B171" s="96">
        <v>2177</v>
      </c>
      <c r="C171" s="96">
        <v>589</v>
      </c>
      <c r="D171" s="91">
        <f t="shared" si="2"/>
        <v>369.60950764006793</v>
      </c>
    </row>
    <row r="172" spans="1:4" s="16" customFormat="1" ht="16.5" customHeight="1">
      <c r="A172" s="64" t="s">
        <v>131</v>
      </c>
      <c r="B172" s="96">
        <v>129510</v>
      </c>
      <c r="C172" s="96">
        <v>120993</v>
      </c>
      <c r="D172" s="91">
        <f t="shared" si="2"/>
        <v>107.03925020455729</v>
      </c>
    </row>
    <row r="173" spans="1:4" s="16" customFormat="1" ht="16.5" customHeight="1">
      <c r="A173" s="66" t="s">
        <v>132</v>
      </c>
      <c r="B173" s="96">
        <v>2121</v>
      </c>
      <c r="C173" s="96">
        <v>1825</v>
      </c>
      <c r="D173" s="91">
        <f t="shared" si="2"/>
        <v>116.21917808219177</v>
      </c>
    </row>
    <row r="174" spans="1:4" s="16" customFormat="1" ht="16.5" customHeight="1">
      <c r="A174" s="66" t="s">
        <v>133</v>
      </c>
      <c r="B174" s="96">
        <v>48806</v>
      </c>
      <c r="C174" s="96">
        <v>52158</v>
      </c>
      <c r="D174" s="91">
        <f t="shared" si="2"/>
        <v>93.57337321216305</v>
      </c>
    </row>
    <row r="175" spans="1:4" s="16" customFormat="1" ht="16.5" customHeight="1">
      <c r="A175" s="66" t="s">
        <v>134</v>
      </c>
      <c r="B175" s="96">
        <v>35746</v>
      </c>
      <c r="C175" s="96">
        <v>32082</v>
      </c>
      <c r="D175" s="91">
        <f t="shared" si="2"/>
        <v>111.42073436818154</v>
      </c>
    </row>
    <row r="176" spans="1:4" s="16" customFormat="1" ht="16.5" customHeight="1">
      <c r="A176" s="66" t="s">
        <v>135</v>
      </c>
      <c r="B176" s="96">
        <v>14508</v>
      </c>
      <c r="C176" s="96">
        <v>13580</v>
      </c>
      <c r="D176" s="91">
        <f t="shared" si="2"/>
        <v>106.83357879234168</v>
      </c>
    </row>
    <row r="177" spans="1:4" s="16" customFormat="1" ht="16.5" customHeight="1">
      <c r="A177" s="133" t="s">
        <v>783</v>
      </c>
      <c r="B177" s="96">
        <v>118</v>
      </c>
      <c r="C177" s="96"/>
      <c r="D177" s="91"/>
    </row>
    <row r="178" spans="1:4" s="16" customFormat="1" ht="16.5" customHeight="1">
      <c r="A178" s="66" t="s">
        <v>136</v>
      </c>
      <c r="B178" s="96">
        <v>28211</v>
      </c>
      <c r="C178" s="96">
        <v>21348</v>
      </c>
      <c r="D178" s="91">
        <f t="shared" si="2"/>
        <v>132.1482106052089</v>
      </c>
    </row>
    <row r="179" spans="1:4" s="16" customFormat="1" ht="16.5" customHeight="1">
      <c r="A179" s="64" t="s">
        <v>137</v>
      </c>
      <c r="B179" s="96">
        <v>7013</v>
      </c>
      <c r="C179" s="96">
        <v>5106</v>
      </c>
      <c r="D179" s="91">
        <f t="shared" si="2"/>
        <v>137.3482177830004</v>
      </c>
    </row>
    <row r="180" spans="1:4" s="16" customFormat="1" ht="16.5" customHeight="1">
      <c r="A180" s="66" t="s">
        <v>138</v>
      </c>
      <c r="B180" s="96">
        <v>5520</v>
      </c>
      <c r="C180" s="96">
        <v>3465</v>
      </c>
      <c r="D180" s="91">
        <f t="shared" si="2"/>
        <v>159.30735930735932</v>
      </c>
    </row>
    <row r="181" spans="1:4" s="16" customFormat="1" ht="16.5" customHeight="1">
      <c r="A181" s="66" t="s">
        <v>139</v>
      </c>
      <c r="B181" s="96">
        <v>1493</v>
      </c>
      <c r="C181" s="96">
        <v>1641</v>
      </c>
      <c r="D181" s="91">
        <f t="shared" si="2"/>
        <v>90.98110907982937</v>
      </c>
    </row>
    <row r="182" spans="1:4" s="16" customFormat="1" ht="16.5" customHeight="1">
      <c r="A182" s="64" t="s">
        <v>140</v>
      </c>
      <c r="B182" s="96">
        <v>185</v>
      </c>
      <c r="C182" s="96">
        <v>478</v>
      </c>
      <c r="D182" s="91">
        <f t="shared" si="2"/>
        <v>38.70292887029289</v>
      </c>
    </row>
    <row r="183" spans="1:4" s="16" customFormat="1" ht="16.5" customHeight="1">
      <c r="A183" s="66" t="s">
        <v>141</v>
      </c>
      <c r="B183" s="96">
        <v>185</v>
      </c>
      <c r="C183" s="96">
        <v>478</v>
      </c>
      <c r="D183" s="91">
        <f t="shared" si="2"/>
        <v>38.70292887029289</v>
      </c>
    </row>
    <row r="184" spans="1:4" s="16" customFormat="1" ht="16.5" customHeight="1">
      <c r="A184" s="64" t="s">
        <v>142</v>
      </c>
      <c r="B184" s="96">
        <v>645</v>
      </c>
      <c r="C184" s="96">
        <v>722</v>
      </c>
      <c r="D184" s="91">
        <f t="shared" si="2"/>
        <v>89.33518005540166</v>
      </c>
    </row>
    <row r="185" spans="1:4" s="16" customFormat="1" ht="16.5" customHeight="1">
      <c r="A185" s="66" t="s">
        <v>143</v>
      </c>
      <c r="B185" s="96">
        <v>241</v>
      </c>
      <c r="C185" s="96">
        <v>382</v>
      </c>
      <c r="D185" s="91">
        <f t="shared" si="2"/>
        <v>63.089005235602095</v>
      </c>
    </row>
    <row r="186" spans="1:4" s="16" customFormat="1" ht="16.5" customHeight="1">
      <c r="A186" s="66" t="s">
        <v>144</v>
      </c>
      <c r="B186" s="96">
        <v>404</v>
      </c>
      <c r="C186" s="96">
        <v>340</v>
      </c>
      <c r="D186" s="91">
        <f t="shared" si="2"/>
        <v>118.82352941176471</v>
      </c>
    </row>
    <row r="187" spans="1:4" s="16" customFormat="1" ht="16.5" customHeight="1">
      <c r="A187" s="64" t="s">
        <v>145</v>
      </c>
      <c r="B187" s="96">
        <v>1698</v>
      </c>
      <c r="C187" s="96">
        <v>2322</v>
      </c>
      <c r="D187" s="91">
        <f t="shared" si="2"/>
        <v>73.1266149870801</v>
      </c>
    </row>
    <row r="188" spans="1:4" s="16" customFormat="1" ht="16.5" customHeight="1">
      <c r="A188" s="66" t="s">
        <v>146</v>
      </c>
      <c r="B188" s="96">
        <v>170</v>
      </c>
      <c r="C188" s="96">
        <v>465</v>
      </c>
      <c r="D188" s="91">
        <f t="shared" si="2"/>
        <v>36.55913978494624</v>
      </c>
    </row>
    <row r="189" spans="1:4" s="16" customFormat="1" ht="16.5" customHeight="1">
      <c r="A189" s="66" t="s">
        <v>147</v>
      </c>
      <c r="B189" s="96">
        <v>21</v>
      </c>
      <c r="C189" s="96">
        <v>30</v>
      </c>
      <c r="D189" s="91">
        <f t="shared" si="2"/>
        <v>70</v>
      </c>
    </row>
    <row r="190" spans="1:4" s="16" customFormat="1" ht="16.5" customHeight="1">
      <c r="A190" s="133" t="s">
        <v>784</v>
      </c>
      <c r="B190" s="96">
        <v>7</v>
      </c>
      <c r="C190" s="96"/>
      <c r="D190" s="91"/>
    </row>
    <row r="191" spans="1:4" s="16" customFormat="1" ht="16.5" customHeight="1">
      <c r="A191" s="66" t="s">
        <v>581</v>
      </c>
      <c r="B191" s="96"/>
      <c r="C191" s="96">
        <v>160</v>
      </c>
      <c r="D191" s="91"/>
    </row>
    <row r="192" spans="1:4" s="16" customFormat="1" ht="16.5" customHeight="1">
      <c r="A192" s="66" t="s">
        <v>148</v>
      </c>
      <c r="B192" s="96">
        <v>1500</v>
      </c>
      <c r="C192" s="96">
        <v>1667</v>
      </c>
      <c r="D192" s="91">
        <f t="shared" si="2"/>
        <v>89.98200359928015</v>
      </c>
    </row>
    <row r="193" spans="1:4" s="16" customFormat="1" ht="16.5" customHeight="1">
      <c r="A193" s="64" t="s">
        <v>149</v>
      </c>
      <c r="B193" s="96">
        <v>868</v>
      </c>
      <c r="C193" s="96">
        <v>1368</v>
      </c>
      <c r="D193" s="91">
        <f aca="true" t="shared" si="3" ref="D193:D256">B193/C193*100</f>
        <v>63.450292397660824</v>
      </c>
    </row>
    <row r="194" spans="1:4" s="16" customFormat="1" ht="16.5" customHeight="1">
      <c r="A194" s="66" t="s">
        <v>150</v>
      </c>
      <c r="B194" s="96">
        <v>868</v>
      </c>
      <c r="C194" s="96">
        <v>1368</v>
      </c>
      <c r="D194" s="91">
        <f t="shared" si="3"/>
        <v>63.450292397660824</v>
      </c>
    </row>
    <row r="195" spans="1:4" s="16" customFormat="1" ht="16.5" customHeight="1">
      <c r="A195" s="64" t="s">
        <v>151</v>
      </c>
      <c r="B195" s="96">
        <v>2201</v>
      </c>
      <c r="C195" s="96">
        <v>630</v>
      </c>
      <c r="D195" s="91">
        <f t="shared" si="3"/>
        <v>349.3650793650794</v>
      </c>
    </row>
    <row r="196" spans="1:4" s="16" customFormat="1" ht="16.5" customHeight="1">
      <c r="A196" s="64" t="s">
        <v>152</v>
      </c>
      <c r="B196" s="96">
        <v>8</v>
      </c>
      <c r="C196" s="96">
        <v>150</v>
      </c>
      <c r="D196" s="91">
        <f t="shared" si="3"/>
        <v>5.333333333333334</v>
      </c>
    </row>
    <row r="197" spans="1:4" s="16" customFormat="1" ht="16.5" customHeight="1">
      <c r="A197" s="66" t="s">
        <v>37</v>
      </c>
      <c r="B197" s="96">
        <v>8</v>
      </c>
      <c r="C197" s="96"/>
      <c r="D197" s="91"/>
    </row>
    <row r="198" spans="1:4" s="16" customFormat="1" ht="16.5" customHeight="1">
      <c r="A198" s="66" t="s">
        <v>153</v>
      </c>
      <c r="B198" s="96"/>
      <c r="C198" s="96">
        <v>150</v>
      </c>
      <c r="D198" s="91">
        <f t="shared" si="3"/>
        <v>0</v>
      </c>
    </row>
    <row r="199" spans="1:4" s="16" customFormat="1" ht="16.5" customHeight="1">
      <c r="A199" s="132" t="s">
        <v>786</v>
      </c>
      <c r="B199" s="96">
        <v>15</v>
      </c>
      <c r="C199" s="96"/>
      <c r="D199" s="91"/>
    </row>
    <row r="200" spans="1:4" s="16" customFormat="1" ht="16.5" customHeight="1">
      <c r="A200" s="133" t="s">
        <v>785</v>
      </c>
      <c r="B200" s="96">
        <v>15</v>
      </c>
      <c r="C200" s="96"/>
      <c r="D200" s="91"/>
    </row>
    <row r="201" spans="1:4" s="16" customFormat="1" ht="16.5" customHeight="1">
      <c r="A201" s="64" t="s">
        <v>582</v>
      </c>
      <c r="B201" s="96">
        <v>557</v>
      </c>
      <c r="C201" s="96">
        <v>159</v>
      </c>
      <c r="D201" s="91">
        <f t="shared" si="3"/>
        <v>350.314465408805</v>
      </c>
    </row>
    <row r="202" spans="1:4" s="16" customFormat="1" ht="16.5" customHeight="1">
      <c r="A202" s="66" t="s">
        <v>583</v>
      </c>
      <c r="B202" s="96">
        <v>12</v>
      </c>
      <c r="C202" s="96">
        <v>4</v>
      </c>
      <c r="D202" s="91">
        <f t="shared" si="3"/>
        <v>300</v>
      </c>
    </row>
    <row r="203" spans="1:4" s="16" customFormat="1" ht="16.5" customHeight="1">
      <c r="A203" s="133" t="s">
        <v>787</v>
      </c>
      <c r="B203" s="96">
        <v>340</v>
      </c>
      <c r="C203" s="96"/>
      <c r="D203" s="91"/>
    </row>
    <row r="204" spans="1:4" s="16" customFormat="1" ht="16.5" customHeight="1">
      <c r="A204" s="66" t="s">
        <v>584</v>
      </c>
      <c r="B204" s="96">
        <v>95</v>
      </c>
      <c r="C204" s="96">
        <v>155</v>
      </c>
      <c r="D204" s="91">
        <f t="shared" si="3"/>
        <v>61.29032258064516</v>
      </c>
    </row>
    <row r="205" spans="1:4" s="16" customFormat="1" ht="16.5" customHeight="1">
      <c r="A205" s="133" t="s">
        <v>788</v>
      </c>
      <c r="B205" s="96">
        <v>110</v>
      </c>
      <c r="C205" s="96"/>
      <c r="D205" s="91"/>
    </row>
    <row r="206" spans="1:4" s="16" customFormat="1" ht="16.5" customHeight="1">
      <c r="A206" s="64" t="s">
        <v>585</v>
      </c>
      <c r="B206" s="96">
        <v>3</v>
      </c>
      <c r="C206" s="96">
        <v>3</v>
      </c>
      <c r="D206" s="91">
        <f t="shared" si="3"/>
        <v>100</v>
      </c>
    </row>
    <row r="207" spans="1:4" s="16" customFormat="1" ht="16.5" customHeight="1">
      <c r="A207" s="66" t="s">
        <v>586</v>
      </c>
      <c r="B207" s="96">
        <v>3</v>
      </c>
      <c r="C207" s="96">
        <v>3</v>
      </c>
      <c r="D207" s="91">
        <f t="shared" si="3"/>
        <v>100</v>
      </c>
    </row>
    <row r="208" spans="1:4" s="16" customFormat="1" ht="16.5" customHeight="1">
      <c r="A208" s="64" t="s">
        <v>154</v>
      </c>
      <c r="B208" s="96">
        <v>292</v>
      </c>
      <c r="C208" s="96">
        <v>288</v>
      </c>
      <c r="D208" s="91">
        <f t="shared" si="3"/>
        <v>101.38888888888889</v>
      </c>
    </row>
    <row r="209" spans="1:4" s="16" customFormat="1" ht="16.5" customHeight="1">
      <c r="A209" s="66" t="s">
        <v>155</v>
      </c>
      <c r="B209" s="96">
        <v>92</v>
      </c>
      <c r="C209" s="96">
        <v>98</v>
      </c>
      <c r="D209" s="91">
        <f t="shared" si="3"/>
        <v>93.87755102040816</v>
      </c>
    </row>
    <row r="210" spans="1:4" s="16" customFormat="1" ht="16.5" customHeight="1">
      <c r="A210" s="66" t="s">
        <v>156</v>
      </c>
      <c r="B210" s="96">
        <v>80</v>
      </c>
      <c r="C210" s="96">
        <v>60</v>
      </c>
      <c r="D210" s="91">
        <f t="shared" si="3"/>
        <v>133.33333333333331</v>
      </c>
    </row>
    <row r="211" spans="1:4" s="16" customFormat="1" ht="16.5" customHeight="1">
      <c r="A211" s="66" t="s">
        <v>157</v>
      </c>
      <c r="B211" s="96">
        <v>40</v>
      </c>
      <c r="C211" s="96">
        <v>10</v>
      </c>
      <c r="D211" s="91">
        <f t="shared" si="3"/>
        <v>400</v>
      </c>
    </row>
    <row r="212" spans="1:4" s="16" customFormat="1" ht="16.5" customHeight="1">
      <c r="A212" s="66" t="s">
        <v>158</v>
      </c>
      <c r="B212" s="96">
        <v>80</v>
      </c>
      <c r="C212" s="96">
        <v>120</v>
      </c>
      <c r="D212" s="91">
        <f t="shared" si="3"/>
        <v>66.66666666666666</v>
      </c>
    </row>
    <row r="213" spans="1:4" s="16" customFormat="1" ht="16.5" customHeight="1">
      <c r="A213" s="64" t="s">
        <v>159</v>
      </c>
      <c r="B213" s="96"/>
      <c r="C213" s="96">
        <v>30</v>
      </c>
      <c r="D213" s="91"/>
    </row>
    <row r="214" spans="1:4" s="16" customFormat="1" ht="16.5" customHeight="1">
      <c r="A214" s="66" t="s">
        <v>160</v>
      </c>
      <c r="B214" s="96"/>
      <c r="C214" s="96">
        <v>30</v>
      </c>
      <c r="D214" s="91"/>
    </row>
    <row r="215" spans="1:4" s="16" customFormat="1" ht="16.5" customHeight="1">
      <c r="A215" s="134" t="s">
        <v>161</v>
      </c>
      <c r="B215" s="96">
        <v>1326</v>
      </c>
      <c r="C215" s="97"/>
      <c r="D215" s="91"/>
    </row>
    <row r="216" spans="1:4" s="16" customFormat="1" ht="16.5" customHeight="1">
      <c r="A216" s="87" t="s">
        <v>162</v>
      </c>
      <c r="B216" s="96">
        <v>1326</v>
      </c>
      <c r="C216" s="97"/>
      <c r="D216" s="91"/>
    </row>
    <row r="217" spans="1:4" s="16" customFormat="1" ht="16.5" customHeight="1">
      <c r="A217" s="64" t="s">
        <v>163</v>
      </c>
      <c r="B217" s="96">
        <v>21386</v>
      </c>
      <c r="C217" s="96">
        <v>19750</v>
      </c>
      <c r="D217" s="91">
        <f t="shared" si="3"/>
        <v>108.28354430379747</v>
      </c>
    </row>
    <row r="218" spans="1:4" s="16" customFormat="1" ht="16.5" customHeight="1">
      <c r="A218" s="64" t="s">
        <v>164</v>
      </c>
      <c r="B218" s="96">
        <v>16443</v>
      </c>
      <c r="C218" s="96">
        <v>9675</v>
      </c>
      <c r="D218" s="91">
        <f t="shared" si="3"/>
        <v>169.95348837209303</v>
      </c>
    </row>
    <row r="219" spans="1:4" s="16" customFormat="1" ht="16.5" customHeight="1">
      <c r="A219" s="66" t="s">
        <v>36</v>
      </c>
      <c r="B219" s="96">
        <v>1229</v>
      </c>
      <c r="C219" s="96">
        <v>2110</v>
      </c>
      <c r="D219" s="91">
        <f t="shared" si="3"/>
        <v>58.246445497630326</v>
      </c>
    </row>
    <row r="220" spans="1:4" s="16" customFormat="1" ht="16.5" customHeight="1">
      <c r="A220" s="66" t="s">
        <v>37</v>
      </c>
      <c r="B220" s="96">
        <v>50</v>
      </c>
      <c r="C220" s="96">
        <v>18</v>
      </c>
      <c r="D220" s="91">
        <f t="shared" si="3"/>
        <v>277.77777777777777</v>
      </c>
    </row>
    <row r="221" spans="1:4" s="16" customFormat="1" ht="16.5" customHeight="1">
      <c r="A221" s="66" t="s">
        <v>165</v>
      </c>
      <c r="B221" s="96">
        <v>140</v>
      </c>
      <c r="C221" s="96">
        <v>137</v>
      </c>
      <c r="D221" s="91">
        <f t="shared" si="3"/>
        <v>102.18978102189782</v>
      </c>
    </row>
    <row r="222" spans="1:4" s="16" customFormat="1" ht="16.5" customHeight="1">
      <c r="A222" s="133" t="s">
        <v>789</v>
      </c>
      <c r="B222" s="96">
        <v>100</v>
      </c>
      <c r="C222" s="96"/>
      <c r="D222" s="91"/>
    </row>
    <row r="223" spans="1:4" s="16" customFormat="1" ht="16.5" customHeight="1">
      <c r="A223" s="87" t="s">
        <v>166</v>
      </c>
      <c r="B223" s="96">
        <v>2</v>
      </c>
      <c r="C223" s="97"/>
      <c r="D223" s="91"/>
    </row>
    <row r="224" spans="1:4" s="16" customFormat="1" ht="16.5" customHeight="1">
      <c r="A224" s="131" t="s">
        <v>790</v>
      </c>
      <c r="B224" s="96">
        <v>5</v>
      </c>
      <c r="C224" s="97"/>
      <c r="D224" s="91"/>
    </row>
    <row r="225" spans="1:4" s="16" customFormat="1" ht="16.5" customHeight="1">
      <c r="A225" s="66" t="s">
        <v>167</v>
      </c>
      <c r="B225" s="96">
        <v>258</v>
      </c>
      <c r="C225" s="96">
        <v>367</v>
      </c>
      <c r="D225" s="91">
        <f t="shared" si="3"/>
        <v>70.29972752043598</v>
      </c>
    </row>
    <row r="226" spans="1:4" s="16" customFormat="1" ht="16.5" customHeight="1">
      <c r="A226" s="66" t="s">
        <v>168</v>
      </c>
      <c r="B226" s="96">
        <v>151</v>
      </c>
      <c r="C226" s="96">
        <v>68</v>
      </c>
      <c r="D226" s="91">
        <f t="shared" si="3"/>
        <v>222.05882352941177</v>
      </c>
    </row>
    <row r="227" spans="1:4" s="16" customFormat="1" ht="16.5" customHeight="1">
      <c r="A227" s="66" t="s">
        <v>169</v>
      </c>
      <c r="B227" s="96">
        <v>285</v>
      </c>
      <c r="C227" s="96">
        <v>275</v>
      </c>
      <c r="D227" s="91">
        <f t="shared" si="3"/>
        <v>103.63636363636364</v>
      </c>
    </row>
    <row r="228" spans="1:4" s="16" customFormat="1" ht="16.5" customHeight="1">
      <c r="A228" s="66" t="s">
        <v>170</v>
      </c>
      <c r="B228" s="96">
        <v>14223</v>
      </c>
      <c r="C228" s="96">
        <v>6700</v>
      </c>
      <c r="D228" s="91">
        <f t="shared" si="3"/>
        <v>212.28358208955225</v>
      </c>
    </row>
    <row r="229" spans="1:4" s="16" customFormat="1" ht="16.5" customHeight="1">
      <c r="A229" s="64" t="s">
        <v>171</v>
      </c>
      <c r="B229" s="96">
        <v>177</v>
      </c>
      <c r="C229" s="96">
        <v>285</v>
      </c>
      <c r="D229" s="91">
        <f t="shared" si="3"/>
        <v>62.10526315789474</v>
      </c>
    </row>
    <row r="230" spans="1:4" s="16" customFormat="1" ht="16.5" customHeight="1">
      <c r="A230" s="66" t="s">
        <v>36</v>
      </c>
      <c r="B230" s="96">
        <v>98</v>
      </c>
      <c r="C230" s="96">
        <v>128</v>
      </c>
      <c r="D230" s="91">
        <f t="shared" si="3"/>
        <v>76.5625</v>
      </c>
    </row>
    <row r="231" spans="1:4" s="16" customFormat="1" ht="16.5" customHeight="1">
      <c r="A231" s="66" t="s">
        <v>37</v>
      </c>
      <c r="B231" s="96">
        <v>28</v>
      </c>
      <c r="C231" s="96"/>
      <c r="D231" s="91"/>
    </row>
    <row r="232" spans="1:4" s="16" customFormat="1" ht="16.5" customHeight="1">
      <c r="A232" s="66" t="s">
        <v>172</v>
      </c>
      <c r="B232" s="96">
        <v>51</v>
      </c>
      <c r="C232" s="96">
        <v>50</v>
      </c>
      <c r="D232" s="91">
        <f t="shared" si="3"/>
        <v>102</v>
      </c>
    </row>
    <row r="233" spans="1:4" s="16" customFormat="1" ht="16.5" customHeight="1">
      <c r="A233" s="66" t="s">
        <v>173</v>
      </c>
      <c r="B233" s="96"/>
      <c r="C233" s="96">
        <v>107</v>
      </c>
      <c r="D233" s="91"/>
    </row>
    <row r="234" spans="1:4" s="16" customFormat="1" ht="16.5" customHeight="1">
      <c r="A234" s="64" t="s">
        <v>174</v>
      </c>
      <c r="B234" s="96">
        <v>218</v>
      </c>
      <c r="C234" s="96">
        <v>945</v>
      </c>
      <c r="D234" s="91">
        <f t="shared" si="3"/>
        <v>23.06878306878307</v>
      </c>
    </row>
    <row r="235" spans="1:4" s="16" customFormat="1" ht="16.5" customHeight="1">
      <c r="A235" s="66" t="s">
        <v>36</v>
      </c>
      <c r="B235" s="96">
        <v>153</v>
      </c>
      <c r="C235" s="96">
        <v>213</v>
      </c>
      <c r="D235" s="91">
        <f t="shared" si="3"/>
        <v>71.83098591549296</v>
      </c>
    </row>
    <row r="236" spans="1:4" s="16" customFormat="1" ht="16.5" customHeight="1">
      <c r="A236" s="66" t="s">
        <v>37</v>
      </c>
      <c r="B236" s="96">
        <v>24</v>
      </c>
      <c r="C236" s="96"/>
      <c r="D236" s="91"/>
    </row>
    <row r="237" spans="1:4" s="16" customFormat="1" ht="16.5" customHeight="1">
      <c r="A237" s="66" t="s">
        <v>587</v>
      </c>
      <c r="B237" s="96"/>
      <c r="C237" s="96">
        <v>200</v>
      </c>
      <c r="D237" s="91"/>
    </row>
    <row r="238" spans="1:4" s="16" customFormat="1" ht="16.5" customHeight="1">
      <c r="A238" s="66" t="s">
        <v>175</v>
      </c>
      <c r="B238" s="96">
        <v>41</v>
      </c>
      <c r="C238" s="96">
        <v>52</v>
      </c>
      <c r="D238" s="91">
        <f t="shared" si="3"/>
        <v>78.84615384615384</v>
      </c>
    </row>
    <row r="239" spans="1:4" s="16" customFormat="1" ht="16.5" customHeight="1">
      <c r="A239" s="87" t="s">
        <v>625</v>
      </c>
      <c r="B239" s="96"/>
      <c r="C239" s="97"/>
      <c r="D239" s="91"/>
    </row>
    <row r="240" spans="1:4" s="16" customFormat="1" ht="16.5" customHeight="1">
      <c r="A240" s="66" t="s">
        <v>588</v>
      </c>
      <c r="B240" s="96"/>
      <c r="C240" s="96">
        <v>480</v>
      </c>
      <c r="D240" s="91"/>
    </row>
    <row r="241" spans="1:4" s="16" customFormat="1" ht="16.5" customHeight="1">
      <c r="A241" s="64" t="s">
        <v>176</v>
      </c>
      <c r="B241" s="96">
        <v>1648</v>
      </c>
      <c r="C241" s="96">
        <v>1340</v>
      </c>
      <c r="D241" s="91">
        <f t="shared" si="3"/>
        <v>122.98507462686568</v>
      </c>
    </row>
    <row r="242" spans="1:4" s="16" customFormat="1" ht="16.5" customHeight="1">
      <c r="A242" s="87" t="s">
        <v>36</v>
      </c>
      <c r="B242" s="96">
        <v>125</v>
      </c>
      <c r="C242" s="97"/>
      <c r="D242" s="91"/>
    </row>
    <row r="243" spans="1:4" s="16" customFormat="1" ht="16.5" customHeight="1">
      <c r="A243" s="66" t="s">
        <v>177</v>
      </c>
      <c r="B243" s="96"/>
      <c r="C243" s="96">
        <v>116</v>
      </c>
      <c r="D243" s="91"/>
    </row>
    <row r="244" spans="1:4" s="16" customFormat="1" ht="16.5" customHeight="1">
      <c r="A244" s="66" t="s">
        <v>178</v>
      </c>
      <c r="B244" s="96">
        <v>1034</v>
      </c>
      <c r="C244" s="96">
        <v>1062</v>
      </c>
      <c r="D244" s="91">
        <f t="shared" si="3"/>
        <v>97.36346516007532</v>
      </c>
    </row>
    <row r="245" spans="1:4" s="16" customFormat="1" ht="16.5" customHeight="1">
      <c r="A245" s="66" t="s">
        <v>179</v>
      </c>
      <c r="B245" s="96">
        <v>15</v>
      </c>
      <c r="C245" s="96">
        <v>42</v>
      </c>
      <c r="D245" s="91">
        <f t="shared" si="3"/>
        <v>35.714285714285715</v>
      </c>
    </row>
    <row r="246" spans="1:4" s="16" customFormat="1" ht="16.5" customHeight="1">
      <c r="A246" s="66" t="s">
        <v>180</v>
      </c>
      <c r="B246" s="96">
        <v>474</v>
      </c>
      <c r="C246" s="96">
        <v>120</v>
      </c>
      <c r="D246" s="91">
        <f t="shared" si="3"/>
        <v>395</v>
      </c>
    </row>
    <row r="247" spans="1:4" s="16" customFormat="1" ht="16.5" customHeight="1">
      <c r="A247" s="64" t="s">
        <v>181</v>
      </c>
      <c r="B247" s="96">
        <v>2900</v>
      </c>
      <c r="C247" s="96">
        <v>7505</v>
      </c>
      <c r="D247" s="91">
        <f t="shared" si="3"/>
        <v>38.64090606262492</v>
      </c>
    </row>
    <row r="248" spans="1:4" s="16" customFormat="1" ht="16.5" customHeight="1">
      <c r="A248" s="133" t="s">
        <v>791</v>
      </c>
      <c r="B248" s="96">
        <v>5</v>
      </c>
      <c r="C248" s="96"/>
      <c r="D248" s="91"/>
    </row>
    <row r="249" spans="1:4" s="16" customFormat="1" ht="16.5" customHeight="1">
      <c r="A249" s="66" t="s">
        <v>182</v>
      </c>
      <c r="B249" s="96">
        <v>2895</v>
      </c>
      <c r="C249" s="96">
        <v>7505</v>
      </c>
      <c r="D249" s="91">
        <f t="shared" si="3"/>
        <v>38.57428381079281</v>
      </c>
    </row>
    <row r="250" spans="1:4" s="16" customFormat="1" ht="16.5" customHeight="1">
      <c r="A250" s="64" t="s">
        <v>183</v>
      </c>
      <c r="B250" s="96">
        <v>104690</v>
      </c>
      <c r="C250" s="96">
        <v>77127</v>
      </c>
      <c r="D250" s="91">
        <f t="shared" si="3"/>
        <v>135.73716078675432</v>
      </c>
    </row>
    <row r="251" spans="1:4" s="16" customFormat="1" ht="16.5" customHeight="1">
      <c r="A251" s="64" t="s">
        <v>184</v>
      </c>
      <c r="B251" s="96">
        <v>4395</v>
      </c>
      <c r="C251" s="96">
        <v>4048</v>
      </c>
      <c r="D251" s="91">
        <f t="shared" si="3"/>
        <v>108.57213438735178</v>
      </c>
    </row>
    <row r="252" spans="1:4" s="16" customFormat="1" ht="16.5" customHeight="1">
      <c r="A252" s="66" t="s">
        <v>36</v>
      </c>
      <c r="B252" s="96">
        <v>3582</v>
      </c>
      <c r="C252" s="96">
        <v>3143</v>
      </c>
      <c r="D252" s="91">
        <f t="shared" si="3"/>
        <v>113.967546929685</v>
      </c>
    </row>
    <row r="253" spans="1:4" s="16" customFormat="1" ht="16.5" customHeight="1">
      <c r="A253" s="66" t="s">
        <v>37</v>
      </c>
      <c r="B253" s="96"/>
      <c r="C253" s="96">
        <v>82</v>
      </c>
      <c r="D253" s="91"/>
    </row>
    <row r="254" spans="1:4" s="16" customFormat="1" ht="16.5" customHeight="1">
      <c r="A254" s="66" t="s">
        <v>589</v>
      </c>
      <c r="B254" s="96"/>
      <c r="C254" s="96">
        <v>565</v>
      </c>
      <c r="D254" s="91"/>
    </row>
    <row r="255" spans="1:4" s="16" customFormat="1" ht="16.5" customHeight="1">
      <c r="A255" s="66" t="s">
        <v>185</v>
      </c>
      <c r="B255" s="96">
        <v>119</v>
      </c>
      <c r="C255" s="96">
        <v>15</v>
      </c>
      <c r="D255" s="91">
        <f t="shared" si="3"/>
        <v>793.3333333333334</v>
      </c>
    </row>
    <row r="256" spans="1:4" s="16" customFormat="1" ht="16.5" customHeight="1">
      <c r="A256" s="66" t="s">
        <v>186</v>
      </c>
      <c r="B256" s="96">
        <v>195</v>
      </c>
      <c r="C256" s="96">
        <v>19</v>
      </c>
      <c r="D256" s="91">
        <f t="shared" si="3"/>
        <v>1026.3157894736842</v>
      </c>
    </row>
    <row r="257" spans="1:4" s="16" customFormat="1" ht="16.5" customHeight="1">
      <c r="A257" s="66" t="s">
        <v>187</v>
      </c>
      <c r="B257" s="96"/>
      <c r="C257" s="96">
        <v>160</v>
      </c>
      <c r="D257" s="91"/>
    </row>
    <row r="258" spans="1:4" s="16" customFormat="1" ht="16.5" customHeight="1">
      <c r="A258" s="66" t="s">
        <v>188</v>
      </c>
      <c r="B258" s="96"/>
      <c r="C258" s="96">
        <v>5</v>
      </c>
      <c r="D258" s="91"/>
    </row>
    <row r="259" spans="1:4" s="16" customFormat="1" ht="16.5" customHeight="1">
      <c r="A259" s="66" t="s">
        <v>189</v>
      </c>
      <c r="B259" s="96">
        <v>499</v>
      </c>
      <c r="C259" s="96">
        <v>59</v>
      </c>
      <c r="D259" s="91">
        <f aca="true" t="shared" si="4" ref="D259:D320">B259/C259*100</f>
        <v>845.7627118644067</v>
      </c>
    </row>
    <row r="260" spans="1:4" s="16" customFormat="1" ht="16.5" customHeight="1">
      <c r="A260" s="64" t="s">
        <v>190</v>
      </c>
      <c r="B260" s="96">
        <v>1988</v>
      </c>
      <c r="C260" s="96">
        <v>1522</v>
      </c>
      <c r="D260" s="91">
        <f t="shared" si="4"/>
        <v>130.61760840998687</v>
      </c>
    </row>
    <row r="261" spans="1:4" s="16" customFormat="1" ht="16.5" customHeight="1">
      <c r="A261" s="66" t="s">
        <v>36</v>
      </c>
      <c r="B261" s="96">
        <v>1273</v>
      </c>
      <c r="C261" s="96">
        <v>906</v>
      </c>
      <c r="D261" s="91">
        <f t="shared" si="4"/>
        <v>140.50772626931567</v>
      </c>
    </row>
    <row r="262" spans="1:4" s="16" customFormat="1" ht="16.5" customHeight="1">
      <c r="A262" s="66" t="s">
        <v>37</v>
      </c>
      <c r="B262" s="96">
        <v>51</v>
      </c>
      <c r="C262" s="96">
        <v>471</v>
      </c>
      <c r="D262" s="91">
        <f t="shared" si="4"/>
        <v>10.828025477707007</v>
      </c>
    </row>
    <row r="263" spans="1:4" s="16" customFormat="1" ht="16.5" customHeight="1">
      <c r="A263" s="66" t="s">
        <v>191</v>
      </c>
      <c r="B263" s="96">
        <v>60</v>
      </c>
      <c r="C263" s="96">
        <v>17</v>
      </c>
      <c r="D263" s="91">
        <f t="shared" si="4"/>
        <v>352.94117647058823</v>
      </c>
    </row>
    <row r="264" spans="1:4" s="16" customFormat="1" ht="16.5" customHeight="1">
      <c r="A264" s="66" t="s">
        <v>420</v>
      </c>
      <c r="B264" s="96">
        <v>220</v>
      </c>
      <c r="C264" s="96">
        <v>48</v>
      </c>
      <c r="D264" s="91">
        <f t="shared" si="4"/>
        <v>458.3333333333333</v>
      </c>
    </row>
    <row r="265" spans="1:4" s="16" customFormat="1" ht="16.5" customHeight="1">
      <c r="A265" s="66" t="s">
        <v>192</v>
      </c>
      <c r="B265" s="96">
        <v>384</v>
      </c>
      <c r="C265" s="96">
        <v>80</v>
      </c>
      <c r="D265" s="91">
        <f t="shared" si="4"/>
        <v>480</v>
      </c>
    </row>
    <row r="266" spans="1:4" s="16" customFormat="1" ht="16.5" customHeight="1">
      <c r="A266" s="64" t="s">
        <v>194</v>
      </c>
      <c r="B266" s="96">
        <v>2350</v>
      </c>
      <c r="C266" s="96">
        <v>1474</v>
      </c>
      <c r="D266" s="91">
        <f t="shared" si="4"/>
        <v>159.4301221166893</v>
      </c>
    </row>
    <row r="267" spans="1:4" s="16" customFormat="1" ht="16.5" customHeight="1">
      <c r="A267" s="66" t="s">
        <v>590</v>
      </c>
      <c r="B267" s="96">
        <v>2254</v>
      </c>
      <c r="C267" s="96">
        <v>1351</v>
      </c>
      <c r="D267" s="91">
        <f t="shared" si="4"/>
        <v>166.83937823834196</v>
      </c>
    </row>
    <row r="268" spans="1:4" s="16" customFormat="1" ht="16.5" customHeight="1">
      <c r="A268" s="66" t="s">
        <v>195</v>
      </c>
      <c r="B268" s="96">
        <v>96</v>
      </c>
      <c r="C268" s="96">
        <v>123</v>
      </c>
      <c r="D268" s="91">
        <f t="shared" si="4"/>
        <v>78.04878048780488</v>
      </c>
    </row>
    <row r="269" spans="1:4" s="16" customFormat="1" ht="16.5" customHeight="1">
      <c r="A269" s="64" t="s">
        <v>196</v>
      </c>
      <c r="B269" s="96">
        <v>4331</v>
      </c>
      <c r="C269" s="96">
        <v>4184</v>
      </c>
      <c r="D269" s="91">
        <f t="shared" si="4"/>
        <v>103.5133843212237</v>
      </c>
    </row>
    <row r="270" spans="1:4" s="16" customFormat="1" ht="16.5" customHeight="1">
      <c r="A270" s="66" t="s">
        <v>197</v>
      </c>
      <c r="B270" s="96"/>
      <c r="C270" s="96">
        <v>152</v>
      </c>
      <c r="D270" s="91"/>
    </row>
    <row r="271" spans="1:4" s="16" customFormat="1" ht="16.5" customHeight="1">
      <c r="A271" s="66" t="s">
        <v>198</v>
      </c>
      <c r="B271" s="96"/>
      <c r="C271" s="96">
        <v>400</v>
      </c>
      <c r="D271" s="91"/>
    </row>
    <row r="272" spans="1:4" s="16" customFormat="1" ht="16.5" customHeight="1">
      <c r="A272" s="66" t="s">
        <v>199</v>
      </c>
      <c r="B272" s="96"/>
      <c r="C272" s="96">
        <v>500</v>
      </c>
      <c r="D272" s="91"/>
    </row>
    <row r="273" spans="1:4" s="16" customFormat="1" ht="16.5" customHeight="1">
      <c r="A273" s="66" t="s">
        <v>200</v>
      </c>
      <c r="B273" s="96">
        <v>2318</v>
      </c>
      <c r="C273" s="96">
        <v>2241</v>
      </c>
      <c r="D273" s="91">
        <f t="shared" si="4"/>
        <v>103.43596608656848</v>
      </c>
    </row>
    <row r="274" spans="1:4" s="16" customFormat="1" ht="16.5" customHeight="1">
      <c r="A274" s="66" t="s">
        <v>201</v>
      </c>
      <c r="B274" s="96">
        <v>2013</v>
      </c>
      <c r="C274" s="96">
        <v>891</v>
      </c>
      <c r="D274" s="91">
        <f t="shared" si="4"/>
        <v>225.9259259259259</v>
      </c>
    </row>
    <row r="275" spans="1:4" s="16" customFormat="1" ht="16.5" customHeight="1">
      <c r="A275" s="64" t="s">
        <v>202</v>
      </c>
      <c r="B275" s="96">
        <v>8821</v>
      </c>
      <c r="C275" s="96">
        <v>6563</v>
      </c>
      <c r="D275" s="91">
        <f t="shared" si="4"/>
        <v>134.40499771445985</v>
      </c>
    </row>
    <row r="276" spans="1:4" s="16" customFormat="1" ht="16.5" customHeight="1">
      <c r="A276" s="66" t="s">
        <v>203</v>
      </c>
      <c r="B276" s="96">
        <v>599</v>
      </c>
      <c r="C276" s="96">
        <v>728</v>
      </c>
      <c r="D276" s="91">
        <f t="shared" si="4"/>
        <v>82.28021978021978</v>
      </c>
    </row>
    <row r="277" spans="1:4" s="16" customFormat="1" ht="16.5" customHeight="1">
      <c r="A277" s="66" t="s">
        <v>204</v>
      </c>
      <c r="B277" s="96">
        <v>4959</v>
      </c>
      <c r="C277" s="96">
        <v>1853</v>
      </c>
      <c r="D277" s="91">
        <f t="shared" si="4"/>
        <v>267.62007555315705</v>
      </c>
    </row>
    <row r="278" spans="1:4" s="16" customFormat="1" ht="16.5" customHeight="1">
      <c r="A278" s="66" t="s">
        <v>205</v>
      </c>
      <c r="B278" s="96">
        <v>1915</v>
      </c>
      <c r="C278" s="96">
        <v>3073</v>
      </c>
      <c r="D278" s="91">
        <f t="shared" si="4"/>
        <v>62.316954116498536</v>
      </c>
    </row>
    <row r="279" spans="1:4" s="16" customFormat="1" ht="16.5" customHeight="1">
      <c r="A279" s="66" t="s">
        <v>591</v>
      </c>
      <c r="B279" s="96"/>
      <c r="C279" s="96">
        <v>40</v>
      </c>
      <c r="D279" s="91"/>
    </row>
    <row r="280" spans="1:4" s="16" customFormat="1" ht="16.5" customHeight="1">
      <c r="A280" s="66" t="s">
        <v>421</v>
      </c>
      <c r="B280" s="96">
        <v>878</v>
      </c>
      <c r="C280" s="96">
        <v>533</v>
      </c>
      <c r="D280" s="91">
        <f t="shared" si="4"/>
        <v>164.72795497185743</v>
      </c>
    </row>
    <row r="281" spans="1:4" s="16" customFormat="1" ht="16.5" customHeight="1">
      <c r="A281" s="66" t="s">
        <v>206</v>
      </c>
      <c r="B281" s="96">
        <v>470</v>
      </c>
      <c r="C281" s="96">
        <v>336</v>
      </c>
      <c r="D281" s="91">
        <f t="shared" si="4"/>
        <v>139.88095238095238</v>
      </c>
    </row>
    <row r="282" spans="1:4" s="16" customFormat="1" ht="16.5" customHeight="1">
      <c r="A282" s="64" t="s">
        <v>207</v>
      </c>
      <c r="B282" s="96">
        <v>826</v>
      </c>
      <c r="C282" s="96">
        <v>854</v>
      </c>
      <c r="D282" s="91">
        <f t="shared" si="4"/>
        <v>96.72131147540983</v>
      </c>
    </row>
    <row r="283" spans="1:4" s="16" customFormat="1" ht="16.5" customHeight="1">
      <c r="A283" s="66" t="s">
        <v>208</v>
      </c>
      <c r="B283" s="96">
        <v>297</v>
      </c>
      <c r="C283" s="96">
        <v>303</v>
      </c>
      <c r="D283" s="91">
        <f t="shared" si="4"/>
        <v>98.01980198019803</v>
      </c>
    </row>
    <row r="284" spans="1:4" s="16" customFormat="1" ht="16.5" customHeight="1">
      <c r="A284" s="66" t="s">
        <v>209</v>
      </c>
      <c r="B284" s="96">
        <v>367</v>
      </c>
      <c r="C284" s="96">
        <v>413</v>
      </c>
      <c r="D284" s="91">
        <f t="shared" si="4"/>
        <v>88.86198547215496</v>
      </c>
    </row>
    <row r="285" spans="1:4" s="16" customFormat="1" ht="16.5" customHeight="1">
      <c r="A285" s="66" t="s">
        <v>210</v>
      </c>
      <c r="B285" s="96">
        <v>23</v>
      </c>
      <c r="C285" s="96">
        <v>20</v>
      </c>
      <c r="D285" s="91">
        <f t="shared" si="4"/>
        <v>114.99999999999999</v>
      </c>
    </row>
    <row r="286" spans="1:4" s="16" customFormat="1" ht="16.5" customHeight="1">
      <c r="A286" s="66" t="s">
        <v>211</v>
      </c>
      <c r="B286" s="96">
        <v>139</v>
      </c>
      <c r="C286" s="96">
        <v>118</v>
      </c>
      <c r="D286" s="91">
        <f t="shared" si="4"/>
        <v>117.79661016949152</v>
      </c>
    </row>
    <row r="287" spans="1:4" s="16" customFormat="1" ht="16.5" customHeight="1">
      <c r="A287" s="64" t="s">
        <v>212</v>
      </c>
      <c r="B287" s="96">
        <v>678</v>
      </c>
      <c r="C287" s="96">
        <v>961</v>
      </c>
      <c r="D287" s="91">
        <f t="shared" si="4"/>
        <v>70.55150884495318</v>
      </c>
    </row>
    <row r="288" spans="1:4" s="16" customFormat="1" ht="16.5" customHeight="1">
      <c r="A288" s="66" t="s">
        <v>213</v>
      </c>
      <c r="B288" s="96">
        <v>350</v>
      </c>
      <c r="C288" s="96">
        <v>402</v>
      </c>
      <c r="D288" s="91">
        <f t="shared" si="4"/>
        <v>87.06467661691542</v>
      </c>
    </row>
    <row r="289" spans="1:4" s="16" customFormat="1" ht="16.5" customHeight="1">
      <c r="A289" s="66" t="s">
        <v>214</v>
      </c>
      <c r="B289" s="96">
        <v>271</v>
      </c>
      <c r="C289" s="96">
        <v>319</v>
      </c>
      <c r="D289" s="91">
        <f t="shared" si="4"/>
        <v>84.95297805642633</v>
      </c>
    </row>
    <row r="290" spans="1:4" s="16" customFormat="1" ht="16.5" customHeight="1">
      <c r="A290" s="66" t="s">
        <v>215</v>
      </c>
      <c r="B290" s="96">
        <v>57</v>
      </c>
      <c r="C290" s="96">
        <v>240</v>
      </c>
      <c r="D290" s="91">
        <f t="shared" si="4"/>
        <v>23.75</v>
      </c>
    </row>
    <row r="291" spans="1:4" s="16" customFormat="1" ht="16.5" customHeight="1">
      <c r="A291" s="64" t="s">
        <v>216</v>
      </c>
      <c r="B291" s="96">
        <v>3820</v>
      </c>
      <c r="C291" s="96">
        <v>2012</v>
      </c>
      <c r="D291" s="91">
        <f t="shared" si="4"/>
        <v>189.86083499005963</v>
      </c>
    </row>
    <row r="292" spans="1:4" s="16" customFormat="1" ht="16.5" customHeight="1">
      <c r="A292" s="66" t="s">
        <v>36</v>
      </c>
      <c r="B292" s="96">
        <v>168</v>
      </c>
      <c r="C292" s="96">
        <v>117</v>
      </c>
      <c r="D292" s="91">
        <f t="shared" si="4"/>
        <v>143.5897435897436</v>
      </c>
    </row>
    <row r="293" spans="1:4" s="16" customFormat="1" ht="16.5" customHeight="1">
      <c r="A293" s="66" t="s">
        <v>37</v>
      </c>
      <c r="B293" s="96"/>
      <c r="C293" s="96">
        <v>25</v>
      </c>
      <c r="D293" s="91"/>
    </row>
    <row r="294" spans="1:4" s="16" customFormat="1" ht="16.5" customHeight="1">
      <c r="A294" s="66" t="s">
        <v>217</v>
      </c>
      <c r="B294" s="96">
        <v>50</v>
      </c>
      <c r="C294" s="96">
        <v>84</v>
      </c>
      <c r="D294" s="91">
        <f t="shared" si="4"/>
        <v>59.523809523809526</v>
      </c>
    </row>
    <row r="295" spans="1:4" s="16" customFormat="1" ht="16.5" customHeight="1">
      <c r="A295" s="66" t="s">
        <v>218</v>
      </c>
      <c r="B295" s="96">
        <v>135</v>
      </c>
      <c r="C295" s="96">
        <v>65</v>
      </c>
      <c r="D295" s="91">
        <f t="shared" si="4"/>
        <v>207.6923076923077</v>
      </c>
    </row>
    <row r="296" spans="1:4" s="16" customFormat="1" ht="16.5" customHeight="1">
      <c r="A296" s="66" t="s">
        <v>592</v>
      </c>
      <c r="B296" s="96">
        <v>700</v>
      </c>
      <c r="C296" s="96">
        <v>700</v>
      </c>
      <c r="D296" s="91">
        <f t="shared" si="4"/>
        <v>100</v>
      </c>
    </row>
    <row r="297" spans="1:4" s="16" customFormat="1" ht="16.5" customHeight="1">
      <c r="A297" s="66" t="s">
        <v>219</v>
      </c>
      <c r="B297" s="96">
        <v>2767</v>
      </c>
      <c r="C297" s="96">
        <v>1021</v>
      </c>
      <c r="D297" s="91">
        <f t="shared" si="4"/>
        <v>271.0088148873653</v>
      </c>
    </row>
    <row r="298" spans="1:4" s="16" customFormat="1" ht="16.5" customHeight="1">
      <c r="A298" s="64" t="s">
        <v>220</v>
      </c>
      <c r="B298" s="96"/>
      <c r="C298" s="96">
        <v>1580</v>
      </c>
      <c r="D298" s="91"/>
    </row>
    <row r="299" spans="1:4" s="16" customFormat="1" ht="16.5" customHeight="1">
      <c r="A299" s="66" t="s">
        <v>422</v>
      </c>
      <c r="B299" s="96"/>
      <c r="C299" s="96">
        <v>1000</v>
      </c>
      <c r="D299" s="91"/>
    </row>
    <row r="300" spans="1:4" s="16" customFormat="1" ht="16.5" customHeight="1">
      <c r="A300" s="66" t="s">
        <v>423</v>
      </c>
      <c r="B300" s="96"/>
      <c r="C300" s="96">
        <v>580</v>
      </c>
      <c r="D300" s="91"/>
    </row>
    <row r="301" spans="1:4" s="16" customFormat="1" ht="16.5" customHeight="1">
      <c r="A301" s="64" t="s">
        <v>221</v>
      </c>
      <c r="B301" s="96">
        <v>1</v>
      </c>
      <c r="C301" s="96">
        <v>1</v>
      </c>
      <c r="D301" s="91">
        <f t="shared" si="4"/>
        <v>100</v>
      </c>
    </row>
    <row r="302" spans="1:4" s="16" customFormat="1" ht="16.5" customHeight="1">
      <c r="A302" s="66" t="s">
        <v>36</v>
      </c>
      <c r="B302" s="96">
        <v>1</v>
      </c>
      <c r="C302" s="96"/>
      <c r="D302" s="91"/>
    </row>
    <row r="303" spans="1:4" s="16" customFormat="1" ht="16.5" customHeight="1">
      <c r="A303" s="66" t="s">
        <v>37</v>
      </c>
      <c r="B303" s="96"/>
      <c r="C303" s="96">
        <v>1</v>
      </c>
      <c r="D303" s="91"/>
    </row>
    <row r="304" spans="1:4" s="16" customFormat="1" ht="16.5" customHeight="1">
      <c r="A304" s="64" t="s">
        <v>222</v>
      </c>
      <c r="B304" s="96">
        <v>8921</v>
      </c>
      <c r="C304" s="96">
        <v>10299</v>
      </c>
      <c r="D304" s="91">
        <f t="shared" si="4"/>
        <v>86.62006020001942</v>
      </c>
    </row>
    <row r="305" spans="1:4" s="16" customFormat="1" ht="16.5" customHeight="1">
      <c r="A305" s="66" t="s">
        <v>223</v>
      </c>
      <c r="B305" s="96">
        <v>2500</v>
      </c>
      <c r="C305" s="96">
        <v>1600</v>
      </c>
      <c r="D305" s="91">
        <f t="shared" si="4"/>
        <v>156.25</v>
      </c>
    </row>
    <row r="306" spans="1:4" s="16" customFormat="1" ht="16.5" customHeight="1">
      <c r="A306" s="66" t="s">
        <v>224</v>
      </c>
      <c r="B306" s="96">
        <v>6421</v>
      </c>
      <c r="C306" s="96">
        <v>8699</v>
      </c>
      <c r="D306" s="91">
        <f t="shared" si="4"/>
        <v>73.81308196344408</v>
      </c>
    </row>
    <row r="307" spans="1:4" s="16" customFormat="1" ht="16.5" customHeight="1">
      <c r="A307" s="64" t="s">
        <v>225</v>
      </c>
      <c r="B307" s="96">
        <v>4391</v>
      </c>
      <c r="C307" s="96">
        <v>3296</v>
      </c>
      <c r="D307" s="91">
        <f t="shared" si="4"/>
        <v>133.2220873786408</v>
      </c>
    </row>
    <row r="308" spans="1:4" s="16" customFormat="1" ht="16.5" customHeight="1">
      <c r="A308" s="66" t="s">
        <v>226</v>
      </c>
      <c r="B308" s="96">
        <v>4062</v>
      </c>
      <c r="C308" s="96">
        <v>3100</v>
      </c>
      <c r="D308" s="91">
        <f t="shared" si="4"/>
        <v>131.03225806451613</v>
      </c>
    </row>
    <row r="309" spans="1:4" s="16" customFormat="1" ht="16.5" customHeight="1">
      <c r="A309" s="66" t="s">
        <v>227</v>
      </c>
      <c r="B309" s="96">
        <v>329</v>
      </c>
      <c r="C309" s="96">
        <v>196</v>
      </c>
      <c r="D309" s="91">
        <f t="shared" si="4"/>
        <v>167.85714285714286</v>
      </c>
    </row>
    <row r="310" spans="1:4" s="16" customFormat="1" ht="16.5" customHeight="1">
      <c r="A310" s="64" t="s">
        <v>593</v>
      </c>
      <c r="B310" s="96">
        <v>3159</v>
      </c>
      <c r="C310" s="96">
        <v>1982</v>
      </c>
      <c r="D310" s="91">
        <f t="shared" si="4"/>
        <v>159.38446014127143</v>
      </c>
    </row>
    <row r="311" spans="1:4" s="16" customFormat="1" ht="16.5" customHeight="1">
      <c r="A311" s="66" t="s">
        <v>594</v>
      </c>
      <c r="B311" s="96">
        <v>600</v>
      </c>
      <c r="C311" s="96">
        <v>70</v>
      </c>
      <c r="D311" s="91">
        <f t="shared" si="4"/>
        <v>857.1428571428571</v>
      </c>
    </row>
    <row r="312" spans="1:4" s="16" customFormat="1" ht="16.5" customHeight="1">
      <c r="A312" s="66" t="s">
        <v>595</v>
      </c>
      <c r="B312" s="96">
        <v>2559</v>
      </c>
      <c r="C312" s="96">
        <v>1912</v>
      </c>
      <c r="D312" s="91">
        <f t="shared" si="4"/>
        <v>133.8389121338912</v>
      </c>
    </row>
    <row r="313" spans="1:4" s="16" customFormat="1" ht="16.5" customHeight="1">
      <c r="A313" s="64" t="s">
        <v>424</v>
      </c>
      <c r="B313" s="96">
        <v>48</v>
      </c>
      <c r="C313" s="96">
        <v>249</v>
      </c>
      <c r="D313" s="91">
        <f t="shared" si="4"/>
        <v>19.27710843373494</v>
      </c>
    </row>
    <row r="314" spans="1:4" s="16" customFormat="1" ht="16.5" customHeight="1">
      <c r="A314" s="66" t="s">
        <v>425</v>
      </c>
      <c r="B314" s="96">
        <v>48</v>
      </c>
      <c r="C314" s="96">
        <v>249</v>
      </c>
      <c r="D314" s="91">
        <f t="shared" si="4"/>
        <v>19.27710843373494</v>
      </c>
    </row>
    <row r="315" spans="1:4" s="16" customFormat="1" ht="16.5" customHeight="1">
      <c r="A315" s="64" t="s">
        <v>596</v>
      </c>
      <c r="B315" s="96">
        <v>58807</v>
      </c>
      <c r="C315" s="96">
        <v>35344</v>
      </c>
      <c r="D315" s="91">
        <f t="shared" si="4"/>
        <v>166.38467632412858</v>
      </c>
    </row>
    <row r="316" spans="1:4" s="16" customFormat="1" ht="16.5" customHeight="1">
      <c r="A316" s="66" t="s">
        <v>597</v>
      </c>
      <c r="B316" s="96">
        <v>18385</v>
      </c>
      <c r="C316" s="96">
        <v>14939</v>
      </c>
      <c r="D316" s="91">
        <f t="shared" si="4"/>
        <v>123.06713970145258</v>
      </c>
    </row>
    <row r="317" spans="1:4" s="16" customFormat="1" ht="16.5" customHeight="1">
      <c r="A317" s="66" t="s">
        <v>193</v>
      </c>
      <c r="B317" s="96">
        <v>24274</v>
      </c>
      <c r="C317" s="96">
        <v>20405</v>
      </c>
      <c r="D317" s="91">
        <f t="shared" si="4"/>
        <v>118.96103896103895</v>
      </c>
    </row>
    <row r="318" spans="1:4" s="16" customFormat="1" ht="16.5" customHeight="1">
      <c r="A318" s="133" t="s">
        <v>792</v>
      </c>
      <c r="B318" s="96">
        <v>16148</v>
      </c>
      <c r="C318" s="96"/>
      <c r="D318" s="91"/>
    </row>
    <row r="319" spans="1:4" s="16" customFormat="1" ht="16.5" customHeight="1">
      <c r="A319" s="64" t="s">
        <v>598</v>
      </c>
      <c r="B319" s="96">
        <v>590</v>
      </c>
      <c r="C319" s="96">
        <v>247</v>
      </c>
      <c r="D319" s="91">
        <f t="shared" si="4"/>
        <v>238.86639676113361</v>
      </c>
    </row>
    <row r="320" spans="1:4" s="16" customFormat="1" ht="16.5" customHeight="1">
      <c r="A320" s="66" t="s">
        <v>599</v>
      </c>
      <c r="B320" s="96">
        <v>590</v>
      </c>
      <c r="C320" s="96">
        <v>247</v>
      </c>
      <c r="D320" s="91">
        <f t="shared" si="4"/>
        <v>238.86639676113361</v>
      </c>
    </row>
    <row r="321" spans="1:4" s="16" customFormat="1" ht="16.5" customHeight="1">
      <c r="A321" s="64" t="s">
        <v>228</v>
      </c>
      <c r="B321" s="96">
        <v>1564</v>
      </c>
      <c r="C321" s="96">
        <v>2511</v>
      </c>
      <c r="D321" s="91">
        <f aca="true" t="shared" si="5" ref="D321:D384">B321/C321*100</f>
        <v>62.285941855834324</v>
      </c>
    </row>
    <row r="322" spans="1:4" s="16" customFormat="1" ht="16.5" customHeight="1">
      <c r="A322" s="66" t="s">
        <v>229</v>
      </c>
      <c r="B322" s="96">
        <v>1564</v>
      </c>
      <c r="C322" s="96">
        <v>2511</v>
      </c>
      <c r="D322" s="91">
        <f t="shared" si="5"/>
        <v>62.285941855834324</v>
      </c>
    </row>
    <row r="323" spans="1:4" s="16" customFormat="1" ht="16.5" customHeight="1">
      <c r="A323" s="64" t="s">
        <v>230</v>
      </c>
      <c r="B323" s="96">
        <v>88095</v>
      </c>
      <c r="C323" s="96">
        <v>75714</v>
      </c>
      <c r="D323" s="91">
        <f t="shared" si="5"/>
        <v>116.35232585783342</v>
      </c>
    </row>
    <row r="324" spans="1:4" s="16" customFormat="1" ht="16.5" customHeight="1">
      <c r="A324" s="64" t="s">
        <v>231</v>
      </c>
      <c r="B324" s="96">
        <v>1387</v>
      </c>
      <c r="C324" s="96">
        <v>1879</v>
      </c>
      <c r="D324" s="91">
        <f t="shared" si="5"/>
        <v>73.8158594997339</v>
      </c>
    </row>
    <row r="325" spans="1:4" s="16" customFormat="1" ht="16.5" customHeight="1">
      <c r="A325" s="66" t="s">
        <v>36</v>
      </c>
      <c r="B325" s="96">
        <v>805</v>
      </c>
      <c r="C325" s="96">
        <v>1603</v>
      </c>
      <c r="D325" s="91">
        <f t="shared" si="5"/>
        <v>50.21834061135371</v>
      </c>
    </row>
    <row r="326" spans="1:4" s="16" customFormat="1" ht="16.5" customHeight="1">
      <c r="A326" s="66" t="s">
        <v>37</v>
      </c>
      <c r="B326" s="96">
        <v>348</v>
      </c>
      <c r="C326" s="96">
        <v>92</v>
      </c>
      <c r="D326" s="91">
        <f t="shared" si="5"/>
        <v>378.2608695652174</v>
      </c>
    </row>
    <row r="327" spans="1:4" s="16" customFormat="1" ht="16.5" customHeight="1">
      <c r="A327" s="66" t="s">
        <v>232</v>
      </c>
      <c r="B327" s="96">
        <v>234</v>
      </c>
      <c r="C327" s="96">
        <v>184</v>
      </c>
      <c r="D327" s="91">
        <f t="shared" si="5"/>
        <v>127.17391304347827</v>
      </c>
    </row>
    <row r="328" spans="1:4" s="16" customFormat="1" ht="16.5" customHeight="1">
      <c r="A328" s="64" t="s">
        <v>233</v>
      </c>
      <c r="B328" s="96">
        <v>934</v>
      </c>
      <c r="C328" s="96">
        <v>1190</v>
      </c>
      <c r="D328" s="91">
        <f t="shared" si="5"/>
        <v>78.4873949579832</v>
      </c>
    </row>
    <row r="329" spans="1:4" s="16" customFormat="1" ht="16.5" customHeight="1">
      <c r="A329" s="66" t="s">
        <v>234</v>
      </c>
      <c r="B329" s="96">
        <v>140</v>
      </c>
      <c r="C329" s="96">
        <v>235</v>
      </c>
      <c r="D329" s="91">
        <f t="shared" si="5"/>
        <v>59.57446808510638</v>
      </c>
    </row>
    <row r="330" spans="1:4" s="16" customFormat="1" ht="16.5" customHeight="1">
      <c r="A330" s="66" t="s">
        <v>235</v>
      </c>
      <c r="B330" s="96">
        <v>68</v>
      </c>
      <c r="C330" s="96">
        <v>650</v>
      </c>
      <c r="D330" s="91">
        <f t="shared" si="5"/>
        <v>10.461538461538462</v>
      </c>
    </row>
    <row r="331" spans="1:4" s="16" customFormat="1" ht="16.5" customHeight="1">
      <c r="A331" s="66" t="s">
        <v>236</v>
      </c>
      <c r="B331" s="96">
        <v>158</v>
      </c>
      <c r="C331" s="96">
        <v>27</v>
      </c>
      <c r="D331" s="91">
        <f t="shared" si="5"/>
        <v>585.1851851851852</v>
      </c>
    </row>
    <row r="332" spans="1:4" s="16" customFormat="1" ht="16.5" customHeight="1">
      <c r="A332" s="66" t="s">
        <v>600</v>
      </c>
      <c r="B332" s="96"/>
      <c r="C332" s="96">
        <v>7</v>
      </c>
      <c r="D332" s="91"/>
    </row>
    <row r="333" spans="1:4" s="16" customFormat="1" ht="16.5" customHeight="1">
      <c r="A333" s="66" t="s">
        <v>237</v>
      </c>
      <c r="B333" s="96">
        <v>568</v>
      </c>
      <c r="C333" s="96">
        <v>271</v>
      </c>
      <c r="D333" s="91">
        <f t="shared" si="5"/>
        <v>209.59409594095942</v>
      </c>
    </row>
    <row r="334" spans="1:4" s="16" customFormat="1" ht="16.5" customHeight="1">
      <c r="A334" s="64" t="s">
        <v>238</v>
      </c>
      <c r="B334" s="96">
        <v>5857</v>
      </c>
      <c r="C334" s="96">
        <v>5214</v>
      </c>
      <c r="D334" s="91">
        <f t="shared" si="5"/>
        <v>112.33218258534714</v>
      </c>
    </row>
    <row r="335" spans="1:4" s="16" customFormat="1" ht="16.5" customHeight="1">
      <c r="A335" s="66" t="s">
        <v>239</v>
      </c>
      <c r="B335" s="96">
        <v>3506</v>
      </c>
      <c r="C335" s="96">
        <v>629</v>
      </c>
      <c r="D335" s="91">
        <f t="shared" si="5"/>
        <v>557.3926868044515</v>
      </c>
    </row>
    <row r="336" spans="1:4" s="16" customFormat="1" ht="16.5" customHeight="1">
      <c r="A336" s="66" t="s">
        <v>240</v>
      </c>
      <c r="B336" s="96">
        <v>2351</v>
      </c>
      <c r="C336" s="96">
        <v>4585</v>
      </c>
      <c r="D336" s="91">
        <f t="shared" si="5"/>
        <v>51.275899672846236</v>
      </c>
    </row>
    <row r="337" spans="1:4" s="16" customFormat="1" ht="16.5" customHeight="1">
      <c r="A337" s="64" t="s">
        <v>241</v>
      </c>
      <c r="B337" s="96">
        <v>9667</v>
      </c>
      <c r="C337" s="96">
        <v>9217</v>
      </c>
      <c r="D337" s="91">
        <f t="shared" si="5"/>
        <v>104.88228273841813</v>
      </c>
    </row>
    <row r="338" spans="1:4" s="16" customFormat="1" ht="16.5" customHeight="1">
      <c r="A338" s="66" t="s">
        <v>242</v>
      </c>
      <c r="B338" s="96">
        <v>786</v>
      </c>
      <c r="C338" s="96">
        <v>841</v>
      </c>
      <c r="D338" s="91">
        <f t="shared" si="5"/>
        <v>93.46016646848989</v>
      </c>
    </row>
    <row r="339" spans="1:4" s="16" customFormat="1" ht="16.5" customHeight="1">
      <c r="A339" s="66" t="s">
        <v>243</v>
      </c>
      <c r="B339" s="96">
        <v>529</v>
      </c>
      <c r="C339" s="96">
        <v>329</v>
      </c>
      <c r="D339" s="91">
        <f t="shared" si="5"/>
        <v>160.790273556231</v>
      </c>
    </row>
    <row r="340" spans="1:4" s="16" customFormat="1" ht="16.5" customHeight="1">
      <c r="A340" s="66" t="s">
        <v>244</v>
      </c>
      <c r="B340" s="96">
        <v>1102</v>
      </c>
      <c r="C340" s="96">
        <v>1033</v>
      </c>
      <c r="D340" s="91">
        <f t="shared" si="5"/>
        <v>106.67957405614715</v>
      </c>
    </row>
    <row r="341" spans="1:4" s="16" customFormat="1" ht="16.5" customHeight="1">
      <c r="A341" s="66" t="s">
        <v>245</v>
      </c>
      <c r="B341" s="96">
        <v>6143</v>
      </c>
      <c r="C341" s="96">
        <v>5465</v>
      </c>
      <c r="D341" s="91">
        <f t="shared" si="5"/>
        <v>112.40622140896615</v>
      </c>
    </row>
    <row r="342" spans="1:4" s="16" customFormat="1" ht="16.5" customHeight="1">
      <c r="A342" s="66" t="s">
        <v>246</v>
      </c>
      <c r="B342" s="96">
        <v>1077</v>
      </c>
      <c r="C342" s="96">
        <v>1546</v>
      </c>
      <c r="D342" s="91">
        <f t="shared" si="5"/>
        <v>69.66364812419145</v>
      </c>
    </row>
    <row r="343" spans="1:4" s="16" customFormat="1" ht="16.5" customHeight="1">
      <c r="A343" s="133" t="s">
        <v>793</v>
      </c>
      <c r="B343" s="96">
        <v>30</v>
      </c>
      <c r="C343" s="96"/>
      <c r="D343" s="91"/>
    </row>
    <row r="344" spans="1:4" s="16" customFormat="1" ht="16.5" customHeight="1">
      <c r="A344" s="66" t="s">
        <v>247</v>
      </c>
      <c r="B344" s="96"/>
      <c r="C344" s="96">
        <v>3</v>
      </c>
      <c r="D344" s="91"/>
    </row>
    <row r="345" spans="1:4" s="16" customFormat="1" ht="16.5" customHeight="1">
      <c r="A345" s="64" t="s">
        <v>253</v>
      </c>
      <c r="B345" s="96">
        <v>52</v>
      </c>
      <c r="C345" s="96">
        <v>10</v>
      </c>
      <c r="D345" s="91">
        <f t="shared" si="5"/>
        <v>520</v>
      </c>
    </row>
    <row r="346" spans="1:4" s="16" customFormat="1" ht="16.5" customHeight="1">
      <c r="A346" s="66" t="s">
        <v>254</v>
      </c>
      <c r="B346" s="96">
        <v>52</v>
      </c>
      <c r="C346" s="96">
        <v>10</v>
      </c>
      <c r="D346" s="91">
        <f t="shared" si="5"/>
        <v>520</v>
      </c>
    </row>
    <row r="347" spans="1:4" s="16" customFormat="1" ht="16.5" customHeight="1">
      <c r="A347" s="64" t="s">
        <v>255</v>
      </c>
      <c r="B347" s="96">
        <v>5163</v>
      </c>
      <c r="C347" s="96">
        <v>6444</v>
      </c>
      <c r="D347" s="91">
        <f t="shared" si="5"/>
        <v>80.12104283054003</v>
      </c>
    </row>
    <row r="348" spans="1:4" s="16" customFormat="1" ht="16.5" customHeight="1">
      <c r="A348" s="66" t="s">
        <v>256</v>
      </c>
      <c r="B348" s="96">
        <v>398</v>
      </c>
      <c r="C348" s="96">
        <v>2482</v>
      </c>
      <c r="D348" s="91">
        <f t="shared" si="5"/>
        <v>16.035455278001614</v>
      </c>
    </row>
    <row r="349" spans="1:4" s="16" customFormat="1" ht="16.5" customHeight="1">
      <c r="A349" s="66" t="s">
        <v>257</v>
      </c>
      <c r="B349" s="96">
        <v>4084</v>
      </c>
      <c r="C349" s="96">
        <v>3762</v>
      </c>
      <c r="D349" s="91">
        <f t="shared" si="5"/>
        <v>108.55927698032961</v>
      </c>
    </row>
    <row r="350" spans="1:4" s="16" customFormat="1" ht="16.5" customHeight="1">
      <c r="A350" s="66" t="s">
        <v>258</v>
      </c>
      <c r="B350" s="96">
        <v>681</v>
      </c>
      <c r="C350" s="96">
        <v>200</v>
      </c>
      <c r="D350" s="91">
        <f t="shared" si="5"/>
        <v>340.5</v>
      </c>
    </row>
    <row r="351" spans="1:4" s="16" customFormat="1" ht="16.5" customHeight="1">
      <c r="A351" s="64" t="s">
        <v>259</v>
      </c>
      <c r="B351" s="96">
        <v>208</v>
      </c>
      <c r="C351" s="96">
        <v>281</v>
      </c>
      <c r="D351" s="91">
        <f t="shared" si="5"/>
        <v>74.02135231316726</v>
      </c>
    </row>
    <row r="352" spans="1:4" s="16" customFormat="1" ht="16.5" customHeight="1">
      <c r="A352" s="87" t="s">
        <v>36</v>
      </c>
      <c r="B352" s="96">
        <v>145</v>
      </c>
      <c r="C352" s="97"/>
      <c r="D352" s="91"/>
    </row>
    <row r="353" spans="1:4" s="16" customFormat="1" ht="16.5" customHeight="1">
      <c r="A353" s="66" t="s">
        <v>37</v>
      </c>
      <c r="B353" s="96"/>
      <c r="C353" s="96">
        <v>175</v>
      </c>
      <c r="D353" s="91"/>
    </row>
    <row r="354" spans="1:4" s="16" customFormat="1" ht="16.5" customHeight="1">
      <c r="A354" s="66" t="s">
        <v>260</v>
      </c>
      <c r="B354" s="96">
        <v>35</v>
      </c>
      <c r="C354" s="96">
        <v>42</v>
      </c>
      <c r="D354" s="91">
        <f t="shared" si="5"/>
        <v>83.33333333333334</v>
      </c>
    </row>
    <row r="355" spans="1:4" s="16" customFormat="1" ht="16.5" customHeight="1">
      <c r="A355" s="66" t="s">
        <v>261</v>
      </c>
      <c r="B355" s="96">
        <v>28</v>
      </c>
      <c r="C355" s="96">
        <v>64</v>
      </c>
      <c r="D355" s="91">
        <f t="shared" si="5"/>
        <v>43.75</v>
      </c>
    </row>
    <row r="356" spans="1:4" s="16" customFormat="1" ht="16.5" customHeight="1">
      <c r="A356" s="64" t="s">
        <v>601</v>
      </c>
      <c r="B356" s="96">
        <v>508</v>
      </c>
      <c r="C356" s="96">
        <v>101</v>
      </c>
      <c r="D356" s="91">
        <f t="shared" si="5"/>
        <v>502.970297029703</v>
      </c>
    </row>
    <row r="357" spans="1:4" s="16" customFormat="1" ht="16.5" customHeight="1">
      <c r="A357" s="66" t="s">
        <v>248</v>
      </c>
      <c r="B357" s="96">
        <v>168</v>
      </c>
      <c r="C357" s="96">
        <v>37</v>
      </c>
      <c r="D357" s="91">
        <f t="shared" si="5"/>
        <v>454.05405405405406</v>
      </c>
    </row>
    <row r="358" spans="1:4" s="16" customFormat="1" ht="16.5" customHeight="1">
      <c r="A358" s="66" t="s">
        <v>249</v>
      </c>
      <c r="B358" s="96">
        <v>3</v>
      </c>
      <c r="C358" s="96">
        <v>16</v>
      </c>
      <c r="D358" s="91">
        <f t="shared" si="5"/>
        <v>18.75</v>
      </c>
    </row>
    <row r="359" spans="1:4" s="16" customFormat="1" ht="16.5" customHeight="1">
      <c r="A359" s="66" t="s">
        <v>602</v>
      </c>
      <c r="B359" s="96">
        <v>337</v>
      </c>
      <c r="C359" s="96">
        <v>48</v>
      </c>
      <c r="D359" s="91">
        <f t="shared" si="5"/>
        <v>702.0833333333333</v>
      </c>
    </row>
    <row r="360" spans="1:4" s="16" customFormat="1" ht="16.5" customHeight="1">
      <c r="A360" s="64" t="s">
        <v>603</v>
      </c>
      <c r="B360" s="96">
        <v>54193</v>
      </c>
      <c r="C360" s="96">
        <v>48805</v>
      </c>
      <c r="D360" s="91">
        <f t="shared" si="5"/>
        <v>111.03985247413175</v>
      </c>
    </row>
    <row r="361" spans="1:4" s="16" customFormat="1" ht="16.5" customHeight="1">
      <c r="A361" s="133" t="s">
        <v>794</v>
      </c>
      <c r="B361" s="96">
        <v>310</v>
      </c>
      <c r="C361" s="96"/>
      <c r="D361" s="91"/>
    </row>
    <row r="362" spans="1:4" s="16" customFormat="1" ht="16.5" customHeight="1">
      <c r="A362" s="66" t="s">
        <v>604</v>
      </c>
      <c r="B362" s="96"/>
      <c r="C362" s="96">
        <v>732</v>
      </c>
      <c r="D362" s="91"/>
    </row>
    <row r="363" spans="1:4" s="16" customFormat="1" ht="16.5" customHeight="1">
      <c r="A363" s="66" t="s">
        <v>605</v>
      </c>
      <c r="B363" s="96">
        <v>53883</v>
      </c>
      <c r="C363" s="96">
        <v>48073</v>
      </c>
      <c r="D363" s="91">
        <f t="shared" si="5"/>
        <v>112.08578620015392</v>
      </c>
    </row>
    <row r="364" spans="1:4" s="16" customFormat="1" ht="16.5" customHeight="1">
      <c r="A364" s="64" t="s">
        <v>606</v>
      </c>
      <c r="B364" s="96">
        <v>4491</v>
      </c>
      <c r="C364" s="96">
        <v>1713</v>
      </c>
      <c r="D364" s="91">
        <f t="shared" si="5"/>
        <v>262.17162872154114</v>
      </c>
    </row>
    <row r="365" spans="1:4" s="16" customFormat="1" ht="16.5" customHeight="1">
      <c r="A365" s="66" t="s">
        <v>251</v>
      </c>
      <c r="B365" s="96">
        <v>4469</v>
      </c>
      <c r="C365" s="96">
        <v>1689</v>
      </c>
      <c r="D365" s="91">
        <f t="shared" si="5"/>
        <v>264.5944345766726</v>
      </c>
    </row>
    <row r="366" spans="1:4" s="16" customFormat="1" ht="16.5" customHeight="1">
      <c r="A366" s="66" t="s">
        <v>252</v>
      </c>
      <c r="B366" s="96">
        <v>22</v>
      </c>
      <c r="C366" s="96">
        <v>24</v>
      </c>
      <c r="D366" s="91">
        <f t="shared" si="5"/>
        <v>91.66666666666666</v>
      </c>
    </row>
    <row r="367" spans="1:4" s="16" customFormat="1" ht="16.5" customHeight="1">
      <c r="A367" s="64" t="s">
        <v>607</v>
      </c>
      <c r="B367" s="96">
        <v>245</v>
      </c>
      <c r="C367" s="96">
        <v>244</v>
      </c>
      <c r="D367" s="91">
        <f t="shared" si="5"/>
        <v>100.40983606557377</v>
      </c>
    </row>
    <row r="368" spans="1:4" s="16" customFormat="1" ht="16.5" customHeight="1">
      <c r="A368" s="66" t="s">
        <v>250</v>
      </c>
      <c r="B368" s="96">
        <v>245</v>
      </c>
      <c r="C368" s="96">
        <v>244</v>
      </c>
      <c r="D368" s="91">
        <f t="shared" si="5"/>
        <v>100.40983606557377</v>
      </c>
    </row>
    <row r="369" spans="1:4" s="16" customFormat="1" ht="16.5" customHeight="1">
      <c r="A369" s="64" t="s">
        <v>262</v>
      </c>
      <c r="B369" s="96">
        <v>5390</v>
      </c>
      <c r="C369" s="96">
        <v>616</v>
      </c>
      <c r="D369" s="91">
        <f t="shared" si="5"/>
        <v>875</v>
      </c>
    </row>
    <row r="370" spans="1:4" s="16" customFormat="1" ht="16.5" customHeight="1">
      <c r="A370" s="66" t="s">
        <v>263</v>
      </c>
      <c r="B370" s="96">
        <v>5390</v>
      </c>
      <c r="C370" s="96">
        <v>616</v>
      </c>
      <c r="D370" s="91">
        <f t="shared" si="5"/>
        <v>875</v>
      </c>
    </row>
    <row r="371" spans="1:4" s="16" customFormat="1" ht="16.5" customHeight="1">
      <c r="A371" s="64" t="s">
        <v>264</v>
      </c>
      <c r="B371" s="96">
        <v>5814</v>
      </c>
      <c r="C371" s="96">
        <v>7906</v>
      </c>
      <c r="D371" s="91">
        <f t="shared" si="5"/>
        <v>73.53908423981787</v>
      </c>
    </row>
    <row r="372" spans="1:4" s="16" customFormat="1" ht="16.5" customHeight="1">
      <c r="A372" s="64" t="s">
        <v>265</v>
      </c>
      <c r="B372" s="96">
        <v>878</v>
      </c>
      <c r="C372" s="96">
        <v>1054</v>
      </c>
      <c r="D372" s="91">
        <f t="shared" si="5"/>
        <v>83.30170777988614</v>
      </c>
    </row>
    <row r="373" spans="1:4" s="16" customFormat="1" ht="16.5" customHeight="1">
      <c r="A373" s="66" t="s">
        <v>36</v>
      </c>
      <c r="B373" s="96">
        <v>758</v>
      </c>
      <c r="C373" s="96">
        <v>820</v>
      </c>
      <c r="D373" s="91">
        <f t="shared" si="5"/>
        <v>92.4390243902439</v>
      </c>
    </row>
    <row r="374" spans="1:4" s="16" customFormat="1" ht="16.5" customHeight="1">
      <c r="A374" s="66" t="s">
        <v>266</v>
      </c>
      <c r="B374" s="96">
        <v>120</v>
      </c>
      <c r="C374" s="96">
        <v>234</v>
      </c>
      <c r="D374" s="91">
        <f t="shared" si="5"/>
        <v>51.28205128205128</v>
      </c>
    </row>
    <row r="375" spans="1:4" s="16" customFormat="1" ht="16.5" customHeight="1">
      <c r="A375" s="64" t="s">
        <v>267</v>
      </c>
      <c r="B375" s="96">
        <v>295</v>
      </c>
      <c r="C375" s="96">
        <v>100</v>
      </c>
      <c r="D375" s="91">
        <f t="shared" si="5"/>
        <v>295</v>
      </c>
    </row>
    <row r="376" spans="1:4" s="16" customFormat="1" ht="16.5" customHeight="1">
      <c r="A376" s="66" t="s">
        <v>268</v>
      </c>
      <c r="B376" s="96">
        <v>295</v>
      </c>
      <c r="C376" s="96">
        <v>100</v>
      </c>
      <c r="D376" s="91">
        <f t="shared" si="5"/>
        <v>295</v>
      </c>
    </row>
    <row r="377" spans="1:4" s="16" customFormat="1" ht="16.5" customHeight="1">
      <c r="A377" s="64" t="s">
        <v>269</v>
      </c>
      <c r="B377" s="96">
        <v>579</v>
      </c>
      <c r="C377" s="96">
        <v>147</v>
      </c>
      <c r="D377" s="91">
        <f t="shared" si="5"/>
        <v>393.8775510204082</v>
      </c>
    </row>
    <row r="378" spans="1:4" s="16" customFormat="1" ht="16.5" customHeight="1">
      <c r="A378" s="66" t="s">
        <v>608</v>
      </c>
      <c r="B378" s="96"/>
      <c r="C378" s="96">
        <v>62</v>
      </c>
      <c r="D378" s="91"/>
    </row>
    <row r="379" spans="1:4" s="16" customFormat="1" ht="16.5" customHeight="1">
      <c r="A379" s="133" t="s">
        <v>795</v>
      </c>
      <c r="B379" s="96">
        <v>510</v>
      </c>
      <c r="C379" s="96"/>
      <c r="D379" s="91"/>
    </row>
    <row r="380" spans="1:4" s="16" customFormat="1" ht="16.5" customHeight="1">
      <c r="A380" s="66" t="s">
        <v>270</v>
      </c>
      <c r="B380" s="96">
        <v>69</v>
      </c>
      <c r="C380" s="96">
        <v>85</v>
      </c>
      <c r="D380" s="91">
        <f t="shared" si="5"/>
        <v>81.17647058823529</v>
      </c>
    </row>
    <row r="381" spans="1:4" s="16" customFormat="1" ht="16.5" customHeight="1">
      <c r="A381" s="64" t="s">
        <v>426</v>
      </c>
      <c r="B381" s="96">
        <v>3030</v>
      </c>
      <c r="C381" s="96">
        <v>3523</v>
      </c>
      <c r="D381" s="91">
        <f t="shared" si="5"/>
        <v>86.00624467783139</v>
      </c>
    </row>
    <row r="382" spans="1:4" s="16" customFormat="1" ht="16.5" customHeight="1">
      <c r="A382" s="66" t="s">
        <v>427</v>
      </c>
      <c r="B382" s="96">
        <v>2480</v>
      </c>
      <c r="C382" s="96">
        <v>1440</v>
      </c>
      <c r="D382" s="91">
        <f t="shared" si="5"/>
        <v>172.22222222222223</v>
      </c>
    </row>
    <row r="383" spans="1:4" s="16" customFormat="1" ht="16.5" customHeight="1">
      <c r="A383" s="66" t="s">
        <v>609</v>
      </c>
      <c r="B383" s="96">
        <v>550</v>
      </c>
      <c r="C383" s="96">
        <v>2083</v>
      </c>
      <c r="D383" s="91">
        <f t="shared" si="5"/>
        <v>26.40422467594815</v>
      </c>
    </row>
    <row r="384" spans="1:4" s="16" customFormat="1" ht="16.5" customHeight="1">
      <c r="A384" s="64" t="s">
        <v>271</v>
      </c>
      <c r="B384" s="96">
        <v>52</v>
      </c>
      <c r="C384" s="96">
        <v>45</v>
      </c>
      <c r="D384" s="91">
        <f t="shared" si="5"/>
        <v>115.55555555555554</v>
      </c>
    </row>
    <row r="385" spans="1:4" s="16" customFormat="1" ht="16.5" customHeight="1">
      <c r="A385" s="66" t="s">
        <v>272</v>
      </c>
      <c r="B385" s="96">
        <v>23</v>
      </c>
      <c r="C385" s="96">
        <v>45</v>
      </c>
      <c r="D385" s="91">
        <f aca="true" t="shared" si="6" ref="D385:D446">B385/C385*100</f>
        <v>51.11111111111111</v>
      </c>
    </row>
    <row r="386" spans="1:4" s="16" customFormat="1" ht="16.5" customHeight="1">
      <c r="A386" s="131" t="s">
        <v>796</v>
      </c>
      <c r="B386" s="96">
        <v>29</v>
      </c>
      <c r="C386" s="97"/>
      <c r="D386" s="91"/>
    </row>
    <row r="387" spans="1:4" s="16" customFormat="1" ht="16.5" customHeight="1">
      <c r="A387" s="64" t="s">
        <v>273</v>
      </c>
      <c r="B387" s="96">
        <v>749</v>
      </c>
      <c r="C387" s="96">
        <v>1195</v>
      </c>
      <c r="D387" s="91">
        <f t="shared" si="6"/>
        <v>62.67782426778242</v>
      </c>
    </row>
    <row r="388" spans="1:4" s="16" customFormat="1" ht="16.5" customHeight="1">
      <c r="A388" s="66" t="s">
        <v>274</v>
      </c>
      <c r="B388" s="96">
        <v>749</v>
      </c>
      <c r="C388" s="96">
        <v>1191</v>
      </c>
      <c r="D388" s="91">
        <f t="shared" si="6"/>
        <v>62.88832913518052</v>
      </c>
    </row>
    <row r="389" spans="1:4" s="16" customFormat="1" ht="16.5" customHeight="1">
      <c r="A389" s="66" t="s">
        <v>275</v>
      </c>
      <c r="B389" s="96"/>
      <c r="C389" s="96">
        <v>4</v>
      </c>
      <c r="D389" s="91"/>
    </row>
    <row r="390" spans="1:4" s="16" customFormat="1" ht="16.5" customHeight="1">
      <c r="A390" s="64" t="s">
        <v>276</v>
      </c>
      <c r="B390" s="96"/>
      <c r="C390" s="96">
        <v>950</v>
      </c>
      <c r="D390" s="91"/>
    </row>
    <row r="391" spans="1:4" s="16" customFormat="1" ht="16.5" customHeight="1">
      <c r="A391" s="66" t="s">
        <v>277</v>
      </c>
      <c r="B391" s="96"/>
      <c r="C391" s="96">
        <v>950</v>
      </c>
      <c r="D391" s="91"/>
    </row>
    <row r="392" spans="1:4" s="16" customFormat="1" ht="16.5" customHeight="1">
      <c r="A392" s="134" t="s">
        <v>797</v>
      </c>
      <c r="B392" s="96">
        <v>60</v>
      </c>
      <c r="C392" s="97"/>
      <c r="D392" s="91"/>
    </row>
    <row r="393" spans="1:4" s="16" customFormat="1" ht="16.5" customHeight="1">
      <c r="A393" s="131" t="s">
        <v>798</v>
      </c>
      <c r="B393" s="96">
        <v>60</v>
      </c>
      <c r="C393" s="97"/>
      <c r="D393" s="91"/>
    </row>
    <row r="394" spans="1:4" s="16" customFormat="1" ht="16.5" customHeight="1">
      <c r="A394" s="64" t="s">
        <v>278</v>
      </c>
      <c r="B394" s="96"/>
      <c r="C394" s="96">
        <v>144</v>
      </c>
      <c r="D394" s="91"/>
    </row>
    <row r="395" spans="1:4" s="16" customFormat="1" ht="16.5" customHeight="1">
      <c r="A395" s="66" t="s">
        <v>610</v>
      </c>
      <c r="B395" s="96"/>
      <c r="C395" s="96">
        <v>144</v>
      </c>
      <c r="D395" s="91"/>
    </row>
    <row r="396" spans="1:4" s="16" customFormat="1" ht="16.5" customHeight="1">
      <c r="A396" s="64" t="s">
        <v>428</v>
      </c>
      <c r="B396" s="96">
        <v>117</v>
      </c>
      <c r="C396" s="96">
        <v>524</v>
      </c>
      <c r="D396" s="91">
        <f t="shared" si="6"/>
        <v>22.328244274809162</v>
      </c>
    </row>
    <row r="397" spans="1:4" s="16" customFormat="1" ht="16.5" customHeight="1">
      <c r="A397" s="66" t="s">
        <v>429</v>
      </c>
      <c r="B397" s="96">
        <v>117</v>
      </c>
      <c r="C397" s="96">
        <v>524</v>
      </c>
      <c r="D397" s="91">
        <f t="shared" si="6"/>
        <v>22.328244274809162</v>
      </c>
    </row>
    <row r="398" spans="1:4" s="16" customFormat="1" ht="16.5" customHeight="1">
      <c r="A398" s="64" t="s">
        <v>279</v>
      </c>
      <c r="B398" s="96"/>
      <c r="C398" s="96">
        <v>184</v>
      </c>
      <c r="D398" s="91"/>
    </row>
    <row r="399" spans="1:4" s="16" customFormat="1" ht="16.5" customHeight="1">
      <c r="A399" s="66" t="s">
        <v>280</v>
      </c>
      <c r="B399" s="96"/>
      <c r="C399" s="96">
        <v>184</v>
      </c>
      <c r="D399" s="91"/>
    </row>
    <row r="400" spans="1:4" s="16" customFormat="1" ht="16.5" customHeight="1">
      <c r="A400" s="64" t="s">
        <v>611</v>
      </c>
      <c r="B400" s="96">
        <v>54</v>
      </c>
      <c r="C400" s="96">
        <v>40</v>
      </c>
      <c r="D400" s="91">
        <f t="shared" si="6"/>
        <v>135</v>
      </c>
    </row>
    <row r="401" spans="1:4" s="16" customFormat="1" ht="16.5" customHeight="1">
      <c r="A401" s="66" t="s">
        <v>612</v>
      </c>
      <c r="B401" s="96">
        <v>54</v>
      </c>
      <c r="C401" s="96">
        <v>40</v>
      </c>
      <c r="D401" s="91">
        <f t="shared" si="6"/>
        <v>135</v>
      </c>
    </row>
    <row r="402" spans="1:4" s="16" customFormat="1" ht="16.5" customHeight="1">
      <c r="A402" s="64" t="s">
        <v>281</v>
      </c>
      <c r="B402" s="96">
        <v>14323</v>
      </c>
      <c r="C402" s="96">
        <v>13162</v>
      </c>
      <c r="D402" s="91">
        <f t="shared" si="6"/>
        <v>108.82084789545661</v>
      </c>
    </row>
    <row r="403" spans="1:4" s="16" customFormat="1" ht="16.5" customHeight="1">
      <c r="A403" s="64" t="s">
        <v>282</v>
      </c>
      <c r="B403" s="96">
        <v>5016</v>
      </c>
      <c r="C403" s="96">
        <v>4180</v>
      </c>
      <c r="D403" s="91">
        <f t="shared" si="6"/>
        <v>120</v>
      </c>
    </row>
    <row r="404" spans="1:4" s="16" customFormat="1" ht="16.5" customHeight="1">
      <c r="A404" s="66" t="s">
        <v>36</v>
      </c>
      <c r="B404" s="96">
        <v>2410</v>
      </c>
      <c r="C404" s="96">
        <v>2167</v>
      </c>
      <c r="D404" s="91">
        <f t="shared" si="6"/>
        <v>111.2136594370097</v>
      </c>
    </row>
    <row r="405" spans="1:4" s="16" customFormat="1" ht="16.5" customHeight="1">
      <c r="A405" s="66" t="s">
        <v>37</v>
      </c>
      <c r="B405" s="96"/>
      <c r="C405" s="96">
        <v>76</v>
      </c>
      <c r="D405" s="91"/>
    </row>
    <row r="406" spans="1:4" s="16" customFormat="1" ht="16.5" customHeight="1">
      <c r="A406" s="66" t="s">
        <v>283</v>
      </c>
      <c r="B406" s="96">
        <v>2160</v>
      </c>
      <c r="C406" s="96">
        <v>1525</v>
      </c>
      <c r="D406" s="91">
        <f t="shared" si="6"/>
        <v>141.63934426229508</v>
      </c>
    </row>
    <row r="407" spans="1:4" s="16" customFormat="1" ht="16.5" customHeight="1">
      <c r="A407" s="66" t="s">
        <v>284</v>
      </c>
      <c r="B407" s="96">
        <v>2</v>
      </c>
      <c r="C407" s="96">
        <v>218</v>
      </c>
      <c r="D407" s="91">
        <f t="shared" si="6"/>
        <v>0.9174311926605505</v>
      </c>
    </row>
    <row r="408" spans="1:4" s="16" customFormat="1" ht="16.5" customHeight="1">
      <c r="A408" s="133" t="s">
        <v>799</v>
      </c>
      <c r="B408" s="96">
        <v>106</v>
      </c>
      <c r="C408" s="96"/>
      <c r="D408" s="91"/>
    </row>
    <row r="409" spans="1:4" s="16" customFormat="1" ht="16.5" customHeight="1">
      <c r="A409" s="133" t="s">
        <v>800</v>
      </c>
      <c r="B409" s="96">
        <v>59</v>
      </c>
      <c r="C409" s="96"/>
      <c r="D409" s="91"/>
    </row>
    <row r="410" spans="1:4" s="16" customFormat="1" ht="16.5" customHeight="1">
      <c r="A410" s="66" t="s">
        <v>285</v>
      </c>
      <c r="B410" s="96">
        <v>279</v>
      </c>
      <c r="C410" s="96">
        <v>194</v>
      </c>
      <c r="D410" s="91">
        <f t="shared" si="6"/>
        <v>143.81443298969072</v>
      </c>
    </row>
    <row r="411" spans="1:4" s="16" customFormat="1" ht="16.5" customHeight="1">
      <c r="A411" s="64" t="s">
        <v>286</v>
      </c>
      <c r="B411" s="96">
        <v>619</v>
      </c>
      <c r="C411" s="96">
        <v>1002</v>
      </c>
      <c r="D411" s="91">
        <f t="shared" si="6"/>
        <v>61.77644710578842</v>
      </c>
    </row>
    <row r="412" spans="1:4" s="16" customFormat="1" ht="16.5" customHeight="1">
      <c r="A412" s="66" t="s">
        <v>287</v>
      </c>
      <c r="B412" s="96">
        <v>619</v>
      </c>
      <c r="C412" s="96">
        <v>1002</v>
      </c>
      <c r="D412" s="91">
        <f t="shared" si="6"/>
        <v>61.77644710578842</v>
      </c>
    </row>
    <row r="413" spans="1:4" s="16" customFormat="1" ht="16.5" customHeight="1">
      <c r="A413" s="64" t="s">
        <v>288</v>
      </c>
      <c r="B413" s="96">
        <v>2816</v>
      </c>
      <c r="C413" s="96">
        <v>2778</v>
      </c>
      <c r="D413" s="91">
        <f t="shared" si="6"/>
        <v>101.3678905687545</v>
      </c>
    </row>
    <row r="414" spans="1:4" s="16" customFormat="1" ht="16.5" customHeight="1">
      <c r="A414" s="66" t="s">
        <v>289</v>
      </c>
      <c r="B414" s="96">
        <v>50</v>
      </c>
      <c r="C414" s="96">
        <v>56</v>
      </c>
      <c r="D414" s="91">
        <f t="shared" si="6"/>
        <v>89.28571428571429</v>
      </c>
    </row>
    <row r="415" spans="1:4" s="16" customFormat="1" ht="16.5" customHeight="1">
      <c r="A415" s="66" t="s">
        <v>290</v>
      </c>
      <c r="B415" s="96">
        <v>2766</v>
      </c>
      <c r="C415" s="96">
        <v>2722</v>
      </c>
      <c r="D415" s="91">
        <f t="shared" si="6"/>
        <v>101.61645848640705</v>
      </c>
    </row>
    <row r="416" spans="1:4" s="16" customFormat="1" ht="16.5" customHeight="1">
      <c r="A416" s="64" t="s">
        <v>291</v>
      </c>
      <c r="B416" s="96">
        <v>3946</v>
      </c>
      <c r="C416" s="96">
        <v>3359</v>
      </c>
      <c r="D416" s="91">
        <f t="shared" si="6"/>
        <v>117.47543911878535</v>
      </c>
    </row>
    <row r="417" spans="1:4" s="16" customFormat="1" ht="16.5" customHeight="1">
      <c r="A417" s="66" t="s">
        <v>292</v>
      </c>
      <c r="B417" s="96">
        <v>3946</v>
      </c>
      <c r="C417" s="96">
        <v>3359</v>
      </c>
      <c r="D417" s="91">
        <f t="shared" si="6"/>
        <v>117.47543911878535</v>
      </c>
    </row>
    <row r="418" spans="1:4" s="16" customFormat="1" ht="16.5" customHeight="1">
      <c r="A418" s="64" t="s">
        <v>293</v>
      </c>
      <c r="B418" s="96">
        <v>400</v>
      </c>
      <c r="C418" s="96">
        <v>55</v>
      </c>
      <c r="D418" s="91">
        <f t="shared" si="6"/>
        <v>727.2727272727273</v>
      </c>
    </row>
    <row r="419" spans="1:4" s="16" customFormat="1" ht="16.5" customHeight="1">
      <c r="A419" s="66" t="s">
        <v>294</v>
      </c>
      <c r="B419" s="96">
        <v>400</v>
      </c>
      <c r="C419" s="96">
        <v>55</v>
      </c>
      <c r="D419" s="91">
        <f t="shared" si="6"/>
        <v>727.2727272727273</v>
      </c>
    </row>
    <row r="420" spans="1:4" s="16" customFormat="1" ht="16.5" customHeight="1">
      <c r="A420" s="64" t="s">
        <v>295</v>
      </c>
      <c r="B420" s="96">
        <v>1526</v>
      </c>
      <c r="C420" s="96">
        <v>1788</v>
      </c>
      <c r="D420" s="91">
        <f t="shared" si="6"/>
        <v>85.34675615212528</v>
      </c>
    </row>
    <row r="421" spans="1:4" s="16" customFormat="1" ht="16.5" customHeight="1">
      <c r="A421" s="66" t="s">
        <v>296</v>
      </c>
      <c r="B421" s="96">
        <v>1526</v>
      </c>
      <c r="C421" s="96">
        <v>1788</v>
      </c>
      <c r="D421" s="91">
        <f t="shared" si="6"/>
        <v>85.34675615212528</v>
      </c>
    </row>
    <row r="422" spans="1:4" s="16" customFormat="1" ht="16.5" customHeight="1">
      <c r="A422" s="64" t="s">
        <v>297</v>
      </c>
      <c r="B422" s="96">
        <v>137933</v>
      </c>
      <c r="C422" s="96">
        <v>98369</v>
      </c>
      <c r="D422" s="91">
        <f t="shared" si="6"/>
        <v>140.21998800435097</v>
      </c>
    </row>
    <row r="423" spans="1:4" s="16" customFormat="1" ht="16.5" customHeight="1">
      <c r="A423" s="64" t="s">
        <v>298</v>
      </c>
      <c r="B423" s="96">
        <v>28041</v>
      </c>
      <c r="C423" s="96">
        <v>25812</v>
      </c>
      <c r="D423" s="91">
        <f t="shared" si="6"/>
        <v>108.63551836355182</v>
      </c>
    </row>
    <row r="424" spans="1:4" s="16" customFormat="1" ht="16.5" customHeight="1">
      <c r="A424" s="66" t="s">
        <v>36</v>
      </c>
      <c r="B424" s="96">
        <v>5470</v>
      </c>
      <c r="C424" s="96">
        <v>5328</v>
      </c>
      <c r="D424" s="91">
        <f t="shared" si="6"/>
        <v>102.66516516516518</v>
      </c>
    </row>
    <row r="425" spans="1:4" s="16" customFormat="1" ht="16.5" customHeight="1">
      <c r="A425" s="66" t="s">
        <v>37</v>
      </c>
      <c r="B425" s="96"/>
      <c r="C425" s="96">
        <v>34</v>
      </c>
      <c r="D425" s="91"/>
    </row>
    <row r="426" spans="1:4" s="16" customFormat="1" ht="16.5" customHeight="1">
      <c r="A426" s="66" t="s">
        <v>71</v>
      </c>
      <c r="B426" s="96">
        <v>1070</v>
      </c>
      <c r="C426" s="96">
        <v>1400</v>
      </c>
      <c r="D426" s="91">
        <f t="shared" si="6"/>
        <v>76.42857142857142</v>
      </c>
    </row>
    <row r="427" spans="1:4" s="16" customFormat="1" ht="16.5" customHeight="1">
      <c r="A427" s="66" t="s">
        <v>299</v>
      </c>
      <c r="B427" s="96">
        <v>393</v>
      </c>
      <c r="C427" s="96">
        <v>279</v>
      </c>
      <c r="D427" s="91">
        <f t="shared" si="6"/>
        <v>140.86021505376345</v>
      </c>
    </row>
    <row r="428" spans="1:4" s="16" customFormat="1" ht="16.5" customHeight="1">
      <c r="A428" s="66" t="s">
        <v>300</v>
      </c>
      <c r="B428" s="96">
        <v>582</v>
      </c>
      <c r="C428" s="96">
        <v>469</v>
      </c>
      <c r="D428" s="91">
        <f t="shared" si="6"/>
        <v>124.09381663113007</v>
      </c>
    </row>
    <row r="429" spans="1:4" s="16" customFormat="1" ht="16.5" customHeight="1">
      <c r="A429" s="66" t="s">
        <v>301</v>
      </c>
      <c r="B429" s="96">
        <v>351</v>
      </c>
      <c r="C429" s="96">
        <v>256</v>
      </c>
      <c r="D429" s="91">
        <f t="shared" si="6"/>
        <v>137.109375</v>
      </c>
    </row>
    <row r="430" spans="1:4" s="16" customFormat="1" ht="16.5" customHeight="1">
      <c r="A430" s="66" t="s">
        <v>302</v>
      </c>
      <c r="B430" s="96">
        <v>23</v>
      </c>
      <c r="C430" s="96">
        <v>44</v>
      </c>
      <c r="D430" s="91">
        <f t="shared" si="6"/>
        <v>52.27272727272727</v>
      </c>
    </row>
    <row r="431" spans="1:4" s="16" customFormat="1" ht="16.5" customHeight="1">
      <c r="A431" s="66" t="s">
        <v>303</v>
      </c>
      <c r="B431" s="96">
        <v>5</v>
      </c>
      <c r="C431" s="96">
        <v>12</v>
      </c>
      <c r="D431" s="91">
        <f t="shared" si="6"/>
        <v>41.66666666666667</v>
      </c>
    </row>
    <row r="432" spans="1:4" s="16" customFormat="1" ht="16.5" customHeight="1">
      <c r="A432" s="66" t="s">
        <v>613</v>
      </c>
      <c r="B432" s="96">
        <v>5</v>
      </c>
      <c r="C432" s="96">
        <v>5</v>
      </c>
      <c r="D432" s="91">
        <f t="shared" si="6"/>
        <v>100</v>
      </c>
    </row>
    <row r="433" spans="1:4" s="16" customFormat="1" ht="16.5" customHeight="1">
      <c r="A433" s="66" t="s">
        <v>304</v>
      </c>
      <c r="B433" s="96"/>
      <c r="C433" s="96">
        <v>172</v>
      </c>
      <c r="D433" s="91">
        <f t="shared" si="6"/>
        <v>0</v>
      </c>
    </row>
    <row r="434" spans="1:4" s="16" customFormat="1" ht="16.5" customHeight="1">
      <c r="A434" s="66" t="s">
        <v>305</v>
      </c>
      <c r="B434" s="96">
        <v>800</v>
      </c>
      <c r="C434" s="96">
        <v>1019</v>
      </c>
      <c r="D434" s="91">
        <f t="shared" si="6"/>
        <v>78.50834151128558</v>
      </c>
    </row>
    <row r="435" spans="1:4" s="16" customFormat="1" ht="16.5" customHeight="1">
      <c r="A435" s="66" t="s">
        <v>306</v>
      </c>
      <c r="B435" s="96">
        <v>240</v>
      </c>
      <c r="C435" s="96">
        <v>206</v>
      </c>
      <c r="D435" s="91">
        <f t="shared" si="6"/>
        <v>116.50485436893203</v>
      </c>
    </row>
    <row r="436" spans="1:4" s="16" customFormat="1" ht="16.5" customHeight="1">
      <c r="A436" s="66" t="s">
        <v>307</v>
      </c>
      <c r="B436" s="96"/>
      <c r="C436" s="96">
        <v>150</v>
      </c>
      <c r="D436" s="91">
        <f t="shared" si="6"/>
        <v>0</v>
      </c>
    </row>
    <row r="437" spans="1:4" s="16" customFormat="1" ht="16.5" customHeight="1">
      <c r="A437" s="66" t="s">
        <v>308</v>
      </c>
      <c r="B437" s="96">
        <v>145</v>
      </c>
      <c r="C437" s="96">
        <v>85</v>
      </c>
      <c r="D437" s="91">
        <f t="shared" si="6"/>
        <v>170.58823529411765</v>
      </c>
    </row>
    <row r="438" spans="1:4" s="16" customFormat="1" ht="16.5" customHeight="1">
      <c r="A438" s="66" t="s">
        <v>309</v>
      </c>
      <c r="B438" s="96">
        <v>1837</v>
      </c>
      <c r="C438" s="96">
        <v>159</v>
      </c>
      <c r="D438" s="91">
        <f t="shared" si="6"/>
        <v>1155.3459119496856</v>
      </c>
    </row>
    <row r="439" spans="1:4" s="16" customFormat="1" ht="16.5" customHeight="1">
      <c r="A439" s="66" t="s">
        <v>430</v>
      </c>
      <c r="B439" s="96">
        <v>96</v>
      </c>
      <c r="C439" s="96">
        <v>40</v>
      </c>
      <c r="D439" s="91">
        <f t="shared" si="6"/>
        <v>240</v>
      </c>
    </row>
    <row r="440" spans="1:4" s="16" customFormat="1" ht="16.5" customHeight="1">
      <c r="A440" s="87" t="s">
        <v>310</v>
      </c>
      <c r="B440" s="96">
        <v>32</v>
      </c>
      <c r="C440" s="97"/>
      <c r="D440" s="91"/>
    </row>
    <row r="441" spans="1:4" s="16" customFormat="1" ht="16.5" customHeight="1">
      <c r="A441" s="66" t="s">
        <v>311</v>
      </c>
      <c r="B441" s="96">
        <v>50</v>
      </c>
      <c r="C441" s="96">
        <v>73</v>
      </c>
      <c r="D441" s="91">
        <f t="shared" si="6"/>
        <v>68.4931506849315</v>
      </c>
    </row>
    <row r="442" spans="1:4" s="16" customFormat="1" ht="16.5" customHeight="1">
      <c r="A442" s="66" t="s">
        <v>312</v>
      </c>
      <c r="B442" s="96">
        <v>16942</v>
      </c>
      <c r="C442" s="96">
        <v>16081</v>
      </c>
      <c r="D442" s="91">
        <f t="shared" si="6"/>
        <v>105.3541446427461</v>
      </c>
    </row>
    <row r="443" spans="1:4" s="16" customFormat="1" ht="16.5" customHeight="1">
      <c r="A443" s="64" t="s">
        <v>313</v>
      </c>
      <c r="B443" s="96">
        <v>10378</v>
      </c>
      <c r="C443" s="96">
        <v>11108</v>
      </c>
      <c r="D443" s="91">
        <f t="shared" si="6"/>
        <v>93.42815988476774</v>
      </c>
    </row>
    <row r="444" spans="1:4" s="16" customFormat="1" ht="16.5" customHeight="1">
      <c r="A444" s="66" t="s">
        <v>36</v>
      </c>
      <c r="B444" s="96">
        <v>2362</v>
      </c>
      <c r="C444" s="96">
        <v>3720</v>
      </c>
      <c r="D444" s="91">
        <f t="shared" si="6"/>
        <v>63.494623655913976</v>
      </c>
    </row>
    <row r="445" spans="1:4" s="16" customFormat="1" ht="16.5" customHeight="1">
      <c r="A445" s="66" t="s">
        <v>37</v>
      </c>
      <c r="B445" s="96">
        <v>339</v>
      </c>
      <c r="C445" s="96"/>
      <c r="D445" s="91"/>
    </row>
    <row r="446" spans="1:4" s="16" customFormat="1" ht="16.5" customHeight="1">
      <c r="A446" s="66" t="s">
        <v>314</v>
      </c>
      <c r="B446" s="96">
        <v>1788</v>
      </c>
      <c r="C446" s="96">
        <v>2715</v>
      </c>
      <c r="D446" s="91">
        <f t="shared" si="6"/>
        <v>65.85635359116023</v>
      </c>
    </row>
    <row r="447" spans="1:4" s="16" customFormat="1" ht="16.5" customHeight="1">
      <c r="A447" s="66" t="s">
        <v>315</v>
      </c>
      <c r="B447" s="96">
        <v>35</v>
      </c>
      <c r="C447" s="96">
        <v>49</v>
      </c>
      <c r="D447" s="91">
        <f aca="true" t="shared" si="7" ref="D447:D510">B447/C447*100</f>
        <v>71.42857142857143</v>
      </c>
    </row>
    <row r="448" spans="1:4" s="16" customFormat="1" ht="16.5" customHeight="1">
      <c r="A448" s="66" t="s">
        <v>316</v>
      </c>
      <c r="B448" s="96">
        <v>351</v>
      </c>
      <c r="C448" s="96">
        <v>135</v>
      </c>
      <c r="D448" s="91">
        <f t="shared" si="7"/>
        <v>260</v>
      </c>
    </row>
    <row r="449" spans="1:4" s="16" customFormat="1" ht="16.5" customHeight="1">
      <c r="A449" s="66" t="s">
        <v>317</v>
      </c>
      <c r="B449" s="96">
        <v>1617</v>
      </c>
      <c r="C449" s="96">
        <v>1522</v>
      </c>
      <c r="D449" s="91">
        <f t="shared" si="7"/>
        <v>106.24178712220763</v>
      </c>
    </row>
    <row r="450" spans="1:4" s="16" customFormat="1" ht="16.5" customHeight="1">
      <c r="A450" s="66" t="s">
        <v>614</v>
      </c>
      <c r="B450" s="96">
        <v>38</v>
      </c>
      <c r="C450" s="96">
        <v>47</v>
      </c>
      <c r="D450" s="91">
        <f t="shared" si="7"/>
        <v>80.85106382978722</v>
      </c>
    </row>
    <row r="451" spans="1:4" s="16" customFormat="1" ht="16.5" customHeight="1">
      <c r="A451" s="66" t="s">
        <v>318</v>
      </c>
      <c r="B451" s="96">
        <v>23</v>
      </c>
      <c r="C451" s="96">
        <v>47</v>
      </c>
      <c r="D451" s="91">
        <f t="shared" si="7"/>
        <v>48.93617021276596</v>
      </c>
    </row>
    <row r="452" spans="1:4" s="16" customFormat="1" ht="16.5" customHeight="1">
      <c r="A452" s="66" t="s">
        <v>319</v>
      </c>
      <c r="B452" s="96">
        <v>120</v>
      </c>
      <c r="C452" s="96">
        <v>202</v>
      </c>
      <c r="D452" s="91">
        <f t="shared" si="7"/>
        <v>59.4059405940594</v>
      </c>
    </row>
    <row r="453" spans="1:4" s="16" customFormat="1" ht="16.5" customHeight="1">
      <c r="A453" s="66" t="s">
        <v>320</v>
      </c>
      <c r="B453" s="96">
        <v>69</v>
      </c>
      <c r="C453" s="96">
        <v>70</v>
      </c>
      <c r="D453" s="91">
        <f t="shared" si="7"/>
        <v>98.57142857142858</v>
      </c>
    </row>
    <row r="454" spans="1:4" s="16" customFormat="1" ht="16.5" customHeight="1">
      <c r="A454" s="66" t="s">
        <v>615</v>
      </c>
      <c r="B454" s="96"/>
      <c r="C454" s="96">
        <v>10</v>
      </c>
      <c r="D454" s="91"/>
    </row>
    <row r="455" spans="1:4" s="16" customFormat="1" ht="16.5" customHeight="1">
      <c r="A455" s="66" t="s">
        <v>321</v>
      </c>
      <c r="B455" s="96"/>
      <c r="C455" s="96">
        <v>555</v>
      </c>
      <c r="D455" s="91"/>
    </row>
    <row r="456" spans="1:4" s="16" customFormat="1" ht="16.5" customHeight="1">
      <c r="A456" s="66" t="s">
        <v>322</v>
      </c>
      <c r="B456" s="96">
        <v>74</v>
      </c>
      <c r="C456" s="96">
        <v>52</v>
      </c>
      <c r="D456" s="91">
        <f t="shared" si="7"/>
        <v>142.30769230769232</v>
      </c>
    </row>
    <row r="457" spans="1:4" s="16" customFormat="1" ht="16.5" customHeight="1">
      <c r="A457" s="66" t="s">
        <v>323</v>
      </c>
      <c r="B457" s="96">
        <v>90</v>
      </c>
      <c r="C457" s="96">
        <v>52</v>
      </c>
      <c r="D457" s="91">
        <f t="shared" si="7"/>
        <v>173.0769230769231</v>
      </c>
    </row>
    <row r="458" spans="1:4" s="16" customFormat="1" ht="16.5" customHeight="1">
      <c r="A458" s="66" t="s">
        <v>324</v>
      </c>
      <c r="B458" s="96">
        <v>3472</v>
      </c>
      <c r="C458" s="96">
        <v>1932</v>
      </c>
      <c r="D458" s="91">
        <f t="shared" si="7"/>
        <v>179.71014492753622</v>
      </c>
    </row>
    <row r="459" spans="1:4" s="16" customFormat="1" ht="16.5" customHeight="1">
      <c r="A459" s="64" t="s">
        <v>325</v>
      </c>
      <c r="B459" s="96">
        <v>19183</v>
      </c>
      <c r="C459" s="96">
        <v>17007</v>
      </c>
      <c r="D459" s="91">
        <f t="shared" si="7"/>
        <v>112.79473158111367</v>
      </c>
    </row>
    <row r="460" spans="1:4" s="16" customFormat="1" ht="16.5" customHeight="1">
      <c r="A460" s="66" t="s">
        <v>36</v>
      </c>
      <c r="B460" s="96">
        <v>1893</v>
      </c>
      <c r="C460" s="96">
        <v>2995</v>
      </c>
      <c r="D460" s="91">
        <f t="shared" si="7"/>
        <v>63.20534223706177</v>
      </c>
    </row>
    <row r="461" spans="1:4" s="16" customFormat="1" ht="16.5" customHeight="1">
      <c r="A461" s="66" t="s">
        <v>37</v>
      </c>
      <c r="B461" s="96"/>
      <c r="C461" s="96">
        <v>218</v>
      </c>
      <c r="D461" s="91"/>
    </row>
    <row r="462" spans="1:4" s="16" customFormat="1" ht="16.5" customHeight="1">
      <c r="A462" s="66" t="s">
        <v>326</v>
      </c>
      <c r="B462" s="96">
        <v>7921</v>
      </c>
      <c r="C462" s="96">
        <v>8553</v>
      </c>
      <c r="D462" s="91">
        <f t="shared" si="7"/>
        <v>92.61077984332982</v>
      </c>
    </row>
    <row r="463" spans="1:4" s="16" customFormat="1" ht="16.5" customHeight="1">
      <c r="A463" s="66" t="s">
        <v>327</v>
      </c>
      <c r="B463" s="96">
        <v>280</v>
      </c>
      <c r="C463" s="96">
        <v>150</v>
      </c>
      <c r="D463" s="91">
        <f t="shared" si="7"/>
        <v>186.66666666666666</v>
      </c>
    </row>
    <row r="464" spans="1:4" s="16" customFormat="1" ht="16.5" customHeight="1">
      <c r="A464" s="66" t="s">
        <v>616</v>
      </c>
      <c r="B464" s="96"/>
      <c r="C464" s="96">
        <v>10</v>
      </c>
      <c r="D464" s="91"/>
    </row>
    <row r="465" spans="1:4" s="16" customFormat="1" ht="16.5" customHeight="1">
      <c r="A465" s="66" t="s">
        <v>328</v>
      </c>
      <c r="B465" s="96">
        <v>831</v>
      </c>
      <c r="C465" s="96">
        <v>798</v>
      </c>
      <c r="D465" s="91">
        <f t="shared" si="7"/>
        <v>104.13533834586465</v>
      </c>
    </row>
    <row r="466" spans="1:4" s="16" customFormat="1" ht="16.5" customHeight="1">
      <c r="A466" s="66" t="s">
        <v>617</v>
      </c>
      <c r="B466" s="96">
        <v>40</v>
      </c>
      <c r="C466" s="96">
        <v>12</v>
      </c>
      <c r="D466" s="91">
        <f t="shared" si="7"/>
        <v>333.33333333333337</v>
      </c>
    </row>
    <row r="467" spans="1:4" s="16" customFormat="1" ht="16.5" customHeight="1">
      <c r="A467" s="133" t="s">
        <v>801</v>
      </c>
      <c r="B467" s="96">
        <v>134</v>
      </c>
      <c r="C467" s="96"/>
      <c r="D467" s="91"/>
    </row>
    <row r="468" spans="1:4" s="16" customFormat="1" ht="16.5" customHeight="1">
      <c r="A468" s="66" t="s">
        <v>329</v>
      </c>
      <c r="B468" s="96"/>
      <c r="C468" s="96">
        <v>5</v>
      </c>
      <c r="D468" s="91"/>
    </row>
    <row r="469" spans="1:4" s="16" customFormat="1" ht="16.5" customHeight="1">
      <c r="A469" s="66" t="s">
        <v>330</v>
      </c>
      <c r="B469" s="96">
        <v>114</v>
      </c>
      <c r="C469" s="96">
        <v>309</v>
      </c>
      <c r="D469" s="91">
        <f t="shared" si="7"/>
        <v>36.89320388349515</v>
      </c>
    </row>
    <row r="470" spans="1:4" s="16" customFormat="1" ht="16.5" customHeight="1">
      <c r="A470" s="66" t="s">
        <v>431</v>
      </c>
      <c r="B470" s="96">
        <v>1275</v>
      </c>
      <c r="C470" s="96">
        <v>295</v>
      </c>
      <c r="D470" s="91">
        <f t="shared" si="7"/>
        <v>432.20338983050846</v>
      </c>
    </row>
    <row r="471" spans="1:4" s="16" customFormat="1" ht="16.5" customHeight="1">
      <c r="A471" s="131" t="s">
        <v>802</v>
      </c>
      <c r="B471" s="96">
        <v>56</v>
      </c>
      <c r="C471" s="97"/>
      <c r="D471" s="91"/>
    </row>
    <row r="472" spans="1:4" s="16" customFormat="1" ht="16.5" customHeight="1">
      <c r="A472" s="66" t="s">
        <v>331</v>
      </c>
      <c r="B472" s="96">
        <v>3752</v>
      </c>
      <c r="C472" s="96">
        <v>2700</v>
      </c>
      <c r="D472" s="91">
        <f t="shared" si="7"/>
        <v>138.96296296296296</v>
      </c>
    </row>
    <row r="473" spans="1:4" s="16" customFormat="1" ht="16.5" customHeight="1">
      <c r="A473" s="66" t="s">
        <v>332</v>
      </c>
      <c r="B473" s="96">
        <v>2887</v>
      </c>
      <c r="C473" s="96">
        <v>962</v>
      </c>
      <c r="D473" s="91">
        <f t="shared" si="7"/>
        <v>300.1039501039501</v>
      </c>
    </row>
    <row r="474" spans="1:4" s="16" customFormat="1" ht="16.5" customHeight="1">
      <c r="A474" s="64" t="s">
        <v>333</v>
      </c>
      <c r="B474" s="96">
        <v>60633</v>
      </c>
      <c r="C474" s="96">
        <v>26531</v>
      </c>
      <c r="D474" s="91">
        <f t="shared" si="7"/>
        <v>228.53642908295956</v>
      </c>
    </row>
    <row r="475" spans="1:4" s="16" customFormat="1" ht="16.5" customHeight="1">
      <c r="A475" s="66" t="s">
        <v>36</v>
      </c>
      <c r="B475" s="96">
        <v>156</v>
      </c>
      <c r="C475" s="96">
        <v>143</v>
      </c>
      <c r="D475" s="91">
        <f t="shared" si="7"/>
        <v>109.09090909090908</v>
      </c>
    </row>
    <row r="476" spans="1:4" s="16" customFormat="1" ht="16.5" customHeight="1">
      <c r="A476" s="66" t="s">
        <v>37</v>
      </c>
      <c r="B476" s="96">
        <v>10</v>
      </c>
      <c r="C476" s="96">
        <v>183</v>
      </c>
      <c r="D476" s="91">
        <f t="shared" si="7"/>
        <v>5.46448087431694</v>
      </c>
    </row>
    <row r="477" spans="1:4" s="16" customFormat="1" ht="16.5" customHeight="1">
      <c r="A477" s="66" t="s">
        <v>334</v>
      </c>
      <c r="B477" s="96">
        <v>46124</v>
      </c>
      <c r="C477" s="96">
        <v>8702</v>
      </c>
      <c r="D477" s="91">
        <f t="shared" si="7"/>
        <v>530.0390714778212</v>
      </c>
    </row>
    <row r="478" spans="1:4" s="16" customFormat="1" ht="16.5" customHeight="1">
      <c r="A478" s="66" t="s">
        <v>335</v>
      </c>
      <c r="B478" s="96">
        <v>2205</v>
      </c>
      <c r="C478" s="96">
        <v>7842</v>
      </c>
      <c r="D478" s="91">
        <f t="shared" si="7"/>
        <v>28.117827084927317</v>
      </c>
    </row>
    <row r="479" spans="1:4" s="16" customFormat="1" ht="16.5" customHeight="1">
      <c r="A479" s="66" t="s">
        <v>336</v>
      </c>
      <c r="B479" s="96"/>
      <c r="C479" s="96">
        <v>251</v>
      </c>
      <c r="D479" s="91"/>
    </row>
    <row r="480" spans="1:4" s="16" customFormat="1" ht="16.5" customHeight="1">
      <c r="A480" s="66" t="s">
        <v>337</v>
      </c>
      <c r="B480" s="96">
        <v>100</v>
      </c>
      <c r="C480" s="96">
        <v>100</v>
      </c>
      <c r="D480" s="91">
        <f t="shared" si="7"/>
        <v>100</v>
      </c>
    </row>
    <row r="481" spans="1:4" s="16" customFormat="1" ht="16.5" customHeight="1">
      <c r="A481" s="66" t="s">
        <v>338</v>
      </c>
      <c r="B481" s="96">
        <v>12038</v>
      </c>
      <c r="C481" s="96">
        <v>9310</v>
      </c>
      <c r="D481" s="91">
        <f t="shared" si="7"/>
        <v>129.3018259935553</v>
      </c>
    </row>
    <row r="482" spans="1:4" s="16" customFormat="1" ht="16.5" customHeight="1">
      <c r="A482" s="64" t="s">
        <v>339</v>
      </c>
      <c r="B482" s="96">
        <v>4289</v>
      </c>
      <c r="C482" s="96">
        <v>4178</v>
      </c>
      <c r="D482" s="91">
        <f t="shared" si="7"/>
        <v>102.65677357587361</v>
      </c>
    </row>
    <row r="483" spans="1:4" s="16" customFormat="1" ht="16.5" customHeight="1">
      <c r="A483" s="66" t="s">
        <v>155</v>
      </c>
      <c r="B483" s="96">
        <v>186</v>
      </c>
      <c r="C483" s="96">
        <v>223</v>
      </c>
      <c r="D483" s="91">
        <f t="shared" si="7"/>
        <v>83.40807174887892</v>
      </c>
    </row>
    <row r="484" spans="1:4" s="16" customFormat="1" ht="16.5" customHeight="1">
      <c r="A484" s="66" t="s">
        <v>340</v>
      </c>
      <c r="B484" s="96">
        <v>4031</v>
      </c>
      <c r="C484" s="96">
        <v>3289</v>
      </c>
      <c r="D484" s="91">
        <f t="shared" si="7"/>
        <v>122.56004864700516</v>
      </c>
    </row>
    <row r="485" spans="1:4" s="16" customFormat="1" ht="16.5" customHeight="1">
      <c r="A485" s="66" t="s">
        <v>341</v>
      </c>
      <c r="B485" s="96"/>
      <c r="C485" s="96">
        <v>630</v>
      </c>
      <c r="D485" s="91"/>
    </row>
    <row r="486" spans="1:4" s="16" customFormat="1" ht="16.5" customHeight="1">
      <c r="A486" s="66" t="s">
        <v>342</v>
      </c>
      <c r="B486" s="96">
        <v>72</v>
      </c>
      <c r="C486" s="96">
        <v>36</v>
      </c>
      <c r="D486" s="91">
        <f t="shared" si="7"/>
        <v>200</v>
      </c>
    </row>
    <row r="487" spans="1:4" s="16" customFormat="1" ht="16.5" customHeight="1">
      <c r="A487" s="64" t="s">
        <v>343</v>
      </c>
      <c r="B487" s="96">
        <v>10415</v>
      </c>
      <c r="C487" s="96">
        <v>8987</v>
      </c>
      <c r="D487" s="91">
        <f t="shared" si="7"/>
        <v>115.88961833759875</v>
      </c>
    </row>
    <row r="488" spans="1:4" s="16" customFormat="1" ht="16.5" customHeight="1">
      <c r="A488" s="66" t="s">
        <v>344</v>
      </c>
      <c r="B488" s="96">
        <v>85</v>
      </c>
      <c r="C488" s="96">
        <v>796</v>
      </c>
      <c r="D488" s="91">
        <f t="shared" si="7"/>
        <v>10.678391959798995</v>
      </c>
    </row>
    <row r="489" spans="1:4" s="16" customFormat="1" ht="16.5" customHeight="1">
      <c r="A489" s="66" t="s">
        <v>345</v>
      </c>
      <c r="B489" s="96">
        <v>10038</v>
      </c>
      <c r="C489" s="96">
        <v>7649</v>
      </c>
      <c r="D489" s="91">
        <f t="shared" si="7"/>
        <v>131.23284089423456</v>
      </c>
    </row>
    <row r="490" spans="1:4" s="16" customFormat="1" ht="16.5" customHeight="1">
      <c r="A490" s="66" t="s">
        <v>346</v>
      </c>
      <c r="B490" s="96">
        <v>292</v>
      </c>
      <c r="C490" s="96">
        <v>542</v>
      </c>
      <c r="D490" s="91">
        <f t="shared" si="7"/>
        <v>53.874538745387454</v>
      </c>
    </row>
    <row r="491" spans="1:4" s="16" customFormat="1" ht="16.5" customHeight="1">
      <c r="A491" s="64" t="s">
        <v>347</v>
      </c>
      <c r="B491" s="96">
        <v>3227</v>
      </c>
      <c r="C491" s="96">
        <v>2681</v>
      </c>
      <c r="D491" s="91">
        <f t="shared" si="7"/>
        <v>120.36553524804177</v>
      </c>
    </row>
    <row r="492" spans="1:4" s="16" customFormat="1" ht="16.5" customHeight="1">
      <c r="A492" s="133" t="s">
        <v>803</v>
      </c>
      <c r="B492" s="96">
        <v>20</v>
      </c>
      <c r="C492" s="96"/>
      <c r="D492" s="91"/>
    </row>
    <row r="493" spans="1:4" s="16" customFormat="1" ht="16.5" customHeight="1">
      <c r="A493" s="66" t="s">
        <v>348</v>
      </c>
      <c r="B493" s="96"/>
      <c r="C493" s="96">
        <v>439</v>
      </c>
      <c r="D493" s="91"/>
    </row>
    <row r="494" spans="1:4" s="16" customFormat="1" ht="16.5" customHeight="1">
      <c r="A494" s="66" t="s">
        <v>349</v>
      </c>
      <c r="B494" s="96">
        <v>2688</v>
      </c>
      <c r="C494" s="96">
        <v>1626</v>
      </c>
      <c r="D494" s="91">
        <f t="shared" si="7"/>
        <v>165.31365313653137</v>
      </c>
    </row>
    <row r="495" spans="1:4" s="16" customFormat="1" ht="16.5" customHeight="1">
      <c r="A495" s="66" t="s">
        <v>618</v>
      </c>
      <c r="B495" s="96">
        <v>519</v>
      </c>
      <c r="C495" s="96">
        <v>444</v>
      </c>
      <c r="D495" s="91">
        <f t="shared" si="7"/>
        <v>116.89189189189189</v>
      </c>
    </row>
    <row r="496" spans="1:4" s="16" customFormat="1" ht="16.5" customHeight="1">
      <c r="A496" s="66" t="s">
        <v>350</v>
      </c>
      <c r="B496" s="96"/>
      <c r="C496" s="96">
        <v>172</v>
      </c>
      <c r="D496" s="91"/>
    </row>
    <row r="497" spans="1:4" s="16" customFormat="1" ht="16.5" customHeight="1">
      <c r="A497" s="64" t="s">
        <v>351</v>
      </c>
      <c r="B497" s="96">
        <v>11</v>
      </c>
      <c r="C497" s="96">
        <v>12</v>
      </c>
      <c r="D497" s="91">
        <f t="shared" si="7"/>
        <v>91.66666666666666</v>
      </c>
    </row>
    <row r="498" spans="1:4" s="16" customFormat="1" ht="16.5" customHeight="1">
      <c r="A498" s="66" t="s">
        <v>619</v>
      </c>
      <c r="B498" s="96">
        <v>11</v>
      </c>
      <c r="C498" s="96">
        <v>12</v>
      </c>
      <c r="D498" s="91">
        <f t="shared" si="7"/>
        <v>91.66666666666666</v>
      </c>
    </row>
    <row r="499" spans="1:4" s="16" customFormat="1" ht="16.5" customHeight="1">
      <c r="A499" s="64" t="s">
        <v>352</v>
      </c>
      <c r="B499" s="96">
        <v>1756</v>
      </c>
      <c r="C499" s="96">
        <v>2053</v>
      </c>
      <c r="D499" s="91">
        <f t="shared" si="7"/>
        <v>85.53336580613737</v>
      </c>
    </row>
    <row r="500" spans="1:4" s="16" customFormat="1" ht="16.5" customHeight="1">
      <c r="A500" s="66" t="s">
        <v>353</v>
      </c>
      <c r="B500" s="96">
        <v>1756</v>
      </c>
      <c r="C500" s="96">
        <v>2053</v>
      </c>
      <c r="D500" s="91">
        <f t="shared" si="7"/>
        <v>85.53336580613737</v>
      </c>
    </row>
    <row r="501" spans="1:4" s="16" customFormat="1" ht="16.5" customHeight="1">
      <c r="A501" s="64" t="s">
        <v>354</v>
      </c>
      <c r="B501" s="96">
        <v>24732</v>
      </c>
      <c r="C501" s="96">
        <v>24878</v>
      </c>
      <c r="D501" s="91">
        <f t="shared" si="7"/>
        <v>99.41313610418844</v>
      </c>
    </row>
    <row r="502" spans="1:4" s="16" customFormat="1" ht="16.5" customHeight="1">
      <c r="A502" s="64" t="s">
        <v>355</v>
      </c>
      <c r="B502" s="96">
        <v>10123</v>
      </c>
      <c r="C502" s="96">
        <v>22419</v>
      </c>
      <c r="D502" s="91">
        <f t="shared" si="7"/>
        <v>45.15366430260047</v>
      </c>
    </row>
    <row r="503" spans="1:4" s="16" customFormat="1" ht="16.5" customHeight="1">
      <c r="A503" s="66" t="s">
        <v>36</v>
      </c>
      <c r="B503" s="96">
        <v>230</v>
      </c>
      <c r="C503" s="96">
        <v>269</v>
      </c>
      <c r="D503" s="91">
        <f t="shared" si="7"/>
        <v>85.50185873605948</v>
      </c>
    </row>
    <row r="504" spans="1:4" s="16" customFormat="1" ht="16.5" customHeight="1">
      <c r="A504" s="87" t="s">
        <v>37</v>
      </c>
      <c r="B504" s="96"/>
      <c r="C504" s="97"/>
      <c r="D504" s="91"/>
    </row>
    <row r="505" spans="1:4" s="16" customFormat="1" ht="16.5" customHeight="1">
      <c r="A505" s="66" t="s">
        <v>620</v>
      </c>
      <c r="B505" s="96">
        <v>1300</v>
      </c>
      <c r="C505" s="96">
        <v>5264</v>
      </c>
      <c r="D505" s="91">
        <f t="shared" si="7"/>
        <v>24.696048632218844</v>
      </c>
    </row>
    <row r="506" spans="1:4" s="16" customFormat="1" ht="16.5" customHeight="1">
      <c r="A506" s="66" t="s">
        <v>356</v>
      </c>
      <c r="B506" s="96">
        <v>2860</v>
      </c>
      <c r="C506" s="96">
        <v>4643</v>
      </c>
      <c r="D506" s="91">
        <f t="shared" si="7"/>
        <v>61.598104673702345</v>
      </c>
    </row>
    <row r="507" spans="1:4" s="16" customFormat="1" ht="16.5" customHeight="1">
      <c r="A507" s="66" t="s">
        <v>357</v>
      </c>
      <c r="B507" s="96">
        <v>54</v>
      </c>
      <c r="C507" s="96">
        <v>160</v>
      </c>
      <c r="D507" s="91">
        <f t="shared" si="7"/>
        <v>33.75</v>
      </c>
    </row>
    <row r="508" spans="1:4" s="16" customFormat="1" ht="16.5" customHeight="1">
      <c r="A508" s="66" t="s">
        <v>358</v>
      </c>
      <c r="B508" s="96">
        <v>2259</v>
      </c>
      <c r="C508" s="96">
        <v>2170</v>
      </c>
      <c r="D508" s="91">
        <f t="shared" si="7"/>
        <v>104.10138248847926</v>
      </c>
    </row>
    <row r="509" spans="1:4" s="16" customFormat="1" ht="16.5" customHeight="1">
      <c r="A509" s="133" t="s">
        <v>804</v>
      </c>
      <c r="B509" s="96">
        <v>498</v>
      </c>
      <c r="C509" s="96"/>
      <c r="D509" s="91"/>
    </row>
    <row r="510" spans="1:4" s="16" customFormat="1" ht="16.5" customHeight="1">
      <c r="A510" s="66" t="s">
        <v>359</v>
      </c>
      <c r="B510" s="96">
        <v>447</v>
      </c>
      <c r="C510" s="96">
        <v>172</v>
      </c>
      <c r="D510" s="91">
        <f t="shared" si="7"/>
        <v>259.8837209302326</v>
      </c>
    </row>
    <row r="511" spans="1:4" s="16" customFormat="1" ht="16.5" customHeight="1">
      <c r="A511" s="87" t="s">
        <v>360</v>
      </c>
      <c r="B511" s="96"/>
      <c r="C511" s="97"/>
      <c r="D511" s="91"/>
    </row>
    <row r="512" spans="1:4" s="16" customFormat="1" ht="16.5" customHeight="1">
      <c r="A512" s="66" t="s">
        <v>361</v>
      </c>
      <c r="B512" s="96">
        <v>2475</v>
      </c>
      <c r="C512" s="96">
        <v>9741</v>
      </c>
      <c r="D512" s="91">
        <f aca="true" t="shared" si="8" ref="D512:D572">B512/C512*100</f>
        <v>25.408068986757005</v>
      </c>
    </row>
    <row r="513" spans="1:4" s="16" customFormat="1" ht="16.5" customHeight="1">
      <c r="A513" s="64" t="s">
        <v>362</v>
      </c>
      <c r="B513" s="96">
        <v>3214</v>
      </c>
      <c r="C513" s="96">
        <v>2459</v>
      </c>
      <c r="D513" s="91">
        <f t="shared" si="8"/>
        <v>130.70353802358682</v>
      </c>
    </row>
    <row r="514" spans="1:4" s="16" customFormat="1" ht="16.5" customHeight="1">
      <c r="A514" s="66" t="s">
        <v>363</v>
      </c>
      <c r="B514" s="96">
        <v>487</v>
      </c>
      <c r="C514" s="96">
        <v>628</v>
      </c>
      <c r="D514" s="91">
        <f t="shared" si="8"/>
        <v>77.54777070063695</v>
      </c>
    </row>
    <row r="515" spans="1:4" s="16" customFormat="1" ht="16.5" customHeight="1">
      <c r="A515" s="66" t="s">
        <v>364</v>
      </c>
      <c r="B515" s="96">
        <v>1313</v>
      </c>
      <c r="C515" s="96">
        <v>496</v>
      </c>
      <c r="D515" s="91">
        <f t="shared" si="8"/>
        <v>264.71774193548384</v>
      </c>
    </row>
    <row r="516" spans="1:4" s="16" customFormat="1" ht="16.5" customHeight="1">
      <c r="A516" s="66" t="s">
        <v>365</v>
      </c>
      <c r="B516" s="96">
        <v>228</v>
      </c>
      <c r="C516" s="96">
        <v>87</v>
      </c>
      <c r="D516" s="91">
        <f t="shared" si="8"/>
        <v>262.0689655172414</v>
      </c>
    </row>
    <row r="517" spans="1:4" s="16" customFormat="1" ht="16.5" customHeight="1">
      <c r="A517" s="66" t="s">
        <v>621</v>
      </c>
      <c r="B517" s="96">
        <v>1186</v>
      </c>
      <c r="C517" s="96">
        <v>1248</v>
      </c>
      <c r="D517" s="91">
        <f t="shared" si="8"/>
        <v>95.03205128205127</v>
      </c>
    </row>
    <row r="518" spans="1:4" s="16" customFormat="1" ht="16.5" customHeight="1">
      <c r="A518" s="134" t="s">
        <v>432</v>
      </c>
      <c r="B518" s="96">
        <v>11395</v>
      </c>
      <c r="C518" s="97"/>
      <c r="D518" s="91"/>
    </row>
    <row r="519" spans="1:4" s="16" customFormat="1" ht="16.5" customHeight="1">
      <c r="A519" s="131" t="s">
        <v>805</v>
      </c>
      <c r="B519" s="96">
        <v>6398</v>
      </c>
      <c r="C519" s="97"/>
      <c r="D519" s="91"/>
    </row>
    <row r="520" spans="1:4" s="16" customFormat="1" ht="16.5" customHeight="1">
      <c r="A520" s="87" t="s">
        <v>433</v>
      </c>
      <c r="B520" s="96">
        <v>3785</v>
      </c>
      <c r="C520" s="97"/>
      <c r="D520" s="91"/>
    </row>
    <row r="521" spans="1:4" s="16" customFormat="1" ht="16.5" customHeight="1">
      <c r="A521" s="131" t="s">
        <v>806</v>
      </c>
      <c r="B521" s="96">
        <v>1212</v>
      </c>
      <c r="C521" s="97"/>
      <c r="D521" s="91"/>
    </row>
    <row r="522" spans="1:4" s="16" customFormat="1" ht="16.5" customHeight="1">
      <c r="A522" s="64" t="s">
        <v>366</v>
      </c>
      <c r="B522" s="96">
        <v>6516</v>
      </c>
      <c r="C522" s="96">
        <v>5558</v>
      </c>
      <c r="D522" s="91">
        <f t="shared" si="8"/>
        <v>117.23641597697014</v>
      </c>
    </row>
    <row r="523" spans="1:4" s="16" customFormat="1" ht="16.5" customHeight="1">
      <c r="A523" s="64" t="s">
        <v>367</v>
      </c>
      <c r="B523" s="96">
        <v>4068</v>
      </c>
      <c r="C523" s="96">
        <v>55</v>
      </c>
      <c r="D523" s="91">
        <f t="shared" si="8"/>
        <v>7396.363636363637</v>
      </c>
    </row>
    <row r="524" spans="1:4" s="16" customFormat="1" ht="16.5" customHeight="1">
      <c r="A524" s="66" t="s">
        <v>36</v>
      </c>
      <c r="B524" s="96">
        <v>47</v>
      </c>
      <c r="C524" s="96">
        <v>40</v>
      </c>
      <c r="D524" s="91">
        <f t="shared" si="8"/>
        <v>117.5</v>
      </c>
    </row>
    <row r="525" spans="1:4" s="16" customFormat="1" ht="16.5" customHeight="1">
      <c r="A525" s="66" t="s">
        <v>368</v>
      </c>
      <c r="B525" s="96">
        <v>4021</v>
      </c>
      <c r="C525" s="96">
        <v>15</v>
      </c>
      <c r="D525" s="91">
        <f t="shared" si="8"/>
        <v>26806.666666666668</v>
      </c>
    </row>
    <row r="526" spans="1:4" s="16" customFormat="1" ht="16.5" customHeight="1">
      <c r="A526" s="64" t="s">
        <v>369</v>
      </c>
      <c r="B526" s="96">
        <v>1049</v>
      </c>
      <c r="C526" s="96">
        <v>1141</v>
      </c>
      <c r="D526" s="91">
        <f t="shared" si="8"/>
        <v>91.93689745836984</v>
      </c>
    </row>
    <row r="527" spans="1:4" s="16" customFormat="1" ht="16.5" customHeight="1">
      <c r="A527" s="66" t="s">
        <v>36</v>
      </c>
      <c r="B527" s="96">
        <v>862</v>
      </c>
      <c r="C527" s="96">
        <v>1007</v>
      </c>
      <c r="D527" s="91">
        <f t="shared" si="8"/>
        <v>85.60079443892751</v>
      </c>
    </row>
    <row r="528" spans="1:4" s="16" customFormat="1" ht="16.5" customHeight="1">
      <c r="A528" s="66" t="s">
        <v>37</v>
      </c>
      <c r="B528" s="96"/>
      <c r="C528" s="96">
        <v>2</v>
      </c>
      <c r="D528" s="91"/>
    </row>
    <row r="529" spans="1:4" s="16" customFormat="1" ht="16.5" customHeight="1">
      <c r="A529" s="66" t="s">
        <v>370</v>
      </c>
      <c r="B529" s="96">
        <v>187</v>
      </c>
      <c r="C529" s="96">
        <v>132</v>
      </c>
      <c r="D529" s="91">
        <f t="shared" si="8"/>
        <v>141.66666666666669</v>
      </c>
    </row>
    <row r="530" spans="1:4" s="16" customFormat="1" ht="16.5" customHeight="1">
      <c r="A530" s="64" t="s">
        <v>622</v>
      </c>
      <c r="B530" s="96"/>
      <c r="C530" s="96">
        <v>325</v>
      </c>
      <c r="D530" s="91"/>
    </row>
    <row r="531" spans="1:4" s="16" customFormat="1" ht="16.5" customHeight="1">
      <c r="A531" s="66" t="s">
        <v>36</v>
      </c>
      <c r="B531" s="96"/>
      <c r="C531" s="96">
        <v>33</v>
      </c>
      <c r="D531" s="91"/>
    </row>
    <row r="532" spans="1:4" s="16" customFormat="1" ht="16.5" customHeight="1">
      <c r="A532" s="66" t="s">
        <v>37</v>
      </c>
      <c r="B532" s="96"/>
      <c r="C532" s="96">
        <v>292</v>
      </c>
      <c r="D532" s="91"/>
    </row>
    <row r="533" spans="1:4" s="16" customFormat="1" ht="16.5" customHeight="1">
      <c r="A533" s="64" t="s">
        <v>371</v>
      </c>
      <c r="B533" s="96">
        <v>3</v>
      </c>
      <c r="C533" s="96">
        <v>80</v>
      </c>
      <c r="D533" s="91">
        <f t="shared" si="8"/>
        <v>3.75</v>
      </c>
    </row>
    <row r="534" spans="1:4" s="16" customFormat="1" ht="16.5" customHeight="1">
      <c r="A534" s="66" t="s">
        <v>372</v>
      </c>
      <c r="B534" s="96"/>
      <c r="C534" s="96">
        <v>60</v>
      </c>
      <c r="D534" s="91"/>
    </row>
    <row r="535" spans="1:4" s="16" customFormat="1" ht="16.5" customHeight="1">
      <c r="A535" s="66" t="s">
        <v>373</v>
      </c>
      <c r="B535" s="96">
        <v>3</v>
      </c>
      <c r="C535" s="96">
        <v>20</v>
      </c>
      <c r="D535" s="91">
        <f t="shared" si="8"/>
        <v>15</v>
      </c>
    </row>
    <row r="536" spans="1:4" s="16" customFormat="1" ht="16.5" customHeight="1">
      <c r="A536" s="64" t="s">
        <v>374</v>
      </c>
      <c r="B536" s="96">
        <v>768</v>
      </c>
      <c r="C536" s="96">
        <v>940</v>
      </c>
      <c r="D536" s="91">
        <f t="shared" si="8"/>
        <v>81.70212765957446</v>
      </c>
    </row>
    <row r="537" spans="1:4" s="16" customFormat="1" ht="16.5" customHeight="1">
      <c r="A537" s="66" t="s">
        <v>36</v>
      </c>
      <c r="B537" s="96">
        <v>319</v>
      </c>
      <c r="C537" s="96">
        <v>319</v>
      </c>
      <c r="D537" s="91">
        <f t="shared" si="8"/>
        <v>100</v>
      </c>
    </row>
    <row r="538" spans="1:4" s="16" customFormat="1" ht="16.5" customHeight="1">
      <c r="A538" s="66" t="s">
        <v>434</v>
      </c>
      <c r="B538" s="96"/>
      <c r="C538" s="96">
        <v>41</v>
      </c>
      <c r="D538" s="91"/>
    </row>
    <row r="539" spans="1:4" s="16" customFormat="1" ht="16.5" customHeight="1">
      <c r="A539" s="66" t="s">
        <v>375</v>
      </c>
      <c r="B539" s="96">
        <v>449</v>
      </c>
      <c r="C539" s="96">
        <v>580</v>
      </c>
      <c r="D539" s="91">
        <f t="shared" si="8"/>
        <v>77.41379310344828</v>
      </c>
    </row>
    <row r="540" spans="1:4" s="16" customFormat="1" ht="16.5" customHeight="1">
      <c r="A540" s="64" t="s">
        <v>376</v>
      </c>
      <c r="B540" s="96">
        <v>120</v>
      </c>
      <c r="C540" s="96">
        <v>97</v>
      </c>
      <c r="D540" s="91">
        <f t="shared" si="8"/>
        <v>123.71134020618557</v>
      </c>
    </row>
    <row r="541" spans="1:4" s="16" customFormat="1" ht="16.5" customHeight="1">
      <c r="A541" s="66" t="s">
        <v>377</v>
      </c>
      <c r="B541" s="96">
        <v>62</v>
      </c>
      <c r="C541" s="96">
        <v>37</v>
      </c>
      <c r="D541" s="91">
        <f t="shared" si="8"/>
        <v>167.56756756756758</v>
      </c>
    </row>
    <row r="542" spans="1:4" s="16" customFormat="1" ht="16.5" customHeight="1">
      <c r="A542" s="66" t="s">
        <v>378</v>
      </c>
      <c r="B542" s="96">
        <v>58</v>
      </c>
      <c r="C542" s="96">
        <v>60</v>
      </c>
      <c r="D542" s="91">
        <f t="shared" si="8"/>
        <v>96.66666666666667</v>
      </c>
    </row>
    <row r="543" spans="1:4" s="16" customFormat="1" ht="16.5" customHeight="1">
      <c r="A543" s="64" t="s">
        <v>379</v>
      </c>
      <c r="B543" s="96">
        <v>508</v>
      </c>
      <c r="C543" s="96">
        <v>2920</v>
      </c>
      <c r="D543" s="91">
        <f t="shared" si="8"/>
        <v>17.397260273972602</v>
      </c>
    </row>
    <row r="544" spans="1:4" s="16" customFormat="1" ht="16.5" customHeight="1">
      <c r="A544" s="66" t="s">
        <v>380</v>
      </c>
      <c r="B544" s="96">
        <v>70</v>
      </c>
      <c r="C544" s="96">
        <v>175</v>
      </c>
      <c r="D544" s="91">
        <f t="shared" si="8"/>
        <v>40</v>
      </c>
    </row>
    <row r="545" spans="1:4" s="16" customFormat="1" ht="16.5" customHeight="1">
      <c r="A545" s="66" t="s">
        <v>381</v>
      </c>
      <c r="B545" s="96">
        <v>438</v>
      </c>
      <c r="C545" s="96">
        <v>2745</v>
      </c>
      <c r="D545" s="91">
        <f t="shared" si="8"/>
        <v>15.956284153005464</v>
      </c>
    </row>
    <row r="546" spans="1:4" s="16" customFormat="1" ht="16.5" customHeight="1">
      <c r="A546" s="64" t="s">
        <v>382</v>
      </c>
      <c r="B546" s="96">
        <v>2858</v>
      </c>
      <c r="C546" s="96">
        <v>2288</v>
      </c>
      <c r="D546" s="91">
        <f t="shared" si="8"/>
        <v>124.91258741258741</v>
      </c>
    </row>
    <row r="547" spans="1:4" s="16" customFormat="1" ht="16.5" customHeight="1">
      <c r="A547" s="64" t="s">
        <v>383</v>
      </c>
      <c r="B547" s="96">
        <v>2342</v>
      </c>
      <c r="C547" s="96">
        <v>907</v>
      </c>
      <c r="D547" s="91">
        <f t="shared" si="8"/>
        <v>258.21389195148845</v>
      </c>
    </row>
    <row r="548" spans="1:4" s="16" customFormat="1" ht="16.5" customHeight="1">
      <c r="A548" s="66" t="s">
        <v>36</v>
      </c>
      <c r="B548" s="96">
        <v>151</v>
      </c>
      <c r="C548" s="96">
        <v>160</v>
      </c>
      <c r="D548" s="91">
        <f t="shared" si="8"/>
        <v>94.375</v>
      </c>
    </row>
    <row r="549" spans="1:4" s="16" customFormat="1" ht="16.5" customHeight="1">
      <c r="A549" s="66" t="s">
        <v>37</v>
      </c>
      <c r="B549" s="96"/>
      <c r="C549" s="96">
        <v>10</v>
      </c>
      <c r="D549" s="91"/>
    </row>
    <row r="550" spans="1:4" s="16" customFormat="1" ht="16.5" customHeight="1">
      <c r="A550" s="66" t="s">
        <v>384</v>
      </c>
      <c r="B550" s="96">
        <v>2191</v>
      </c>
      <c r="C550" s="96">
        <v>737</v>
      </c>
      <c r="D550" s="91">
        <f t="shared" si="8"/>
        <v>297.2862957937585</v>
      </c>
    </row>
    <row r="551" spans="1:4" s="16" customFormat="1" ht="16.5" customHeight="1">
      <c r="A551" s="64" t="s">
        <v>385</v>
      </c>
      <c r="B551" s="96">
        <v>394</v>
      </c>
      <c r="C551" s="96">
        <v>1285</v>
      </c>
      <c r="D551" s="91">
        <f t="shared" si="8"/>
        <v>30.66147859922179</v>
      </c>
    </row>
    <row r="552" spans="1:4" s="16" customFormat="1" ht="16.5" customHeight="1">
      <c r="A552" s="66" t="s">
        <v>36</v>
      </c>
      <c r="B552" s="96">
        <v>112</v>
      </c>
      <c r="C552" s="96">
        <v>152</v>
      </c>
      <c r="D552" s="91">
        <f t="shared" si="8"/>
        <v>73.68421052631578</v>
      </c>
    </row>
    <row r="553" spans="1:4" s="16" customFormat="1" ht="16.5" customHeight="1">
      <c r="A553" s="66" t="s">
        <v>386</v>
      </c>
      <c r="B553" s="96">
        <v>282</v>
      </c>
      <c r="C553" s="96">
        <v>1133</v>
      </c>
      <c r="D553" s="91">
        <f t="shared" si="8"/>
        <v>24.889673433362756</v>
      </c>
    </row>
    <row r="554" spans="1:4" s="16" customFormat="1" ht="16.5" customHeight="1">
      <c r="A554" s="64" t="s">
        <v>387</v>
      </c>
      <c r="B554" s="96">
        <v>122</v>
      </c>
      <c r="C554" s="96">
        <v>96</v>
      </c>
      <c r="D554" s="91">
        <f t="shared" si="8"/>
        <v>127.08333333333333</v>
      </c>
    </row>
    <row r="555" spans="1:4" s="16" customFormat="1" ht="16.5" customHeight="1">
      <c r="A555" s="66" t="s">
        <v>388</v>
      </c>
      <c r="B555" s="96">
        <v>122</v>
      </c>
      <c r="C555" s="96">
        <v>96</v>
      </c>
      <c r="D555" s="91">
        <f t="shared" si="8"/>
        <v>127.08333333333333</v>
      </c>
    </row>
    <row r="556" spans="1:4" ht="14.25">
      <c r="A556" s="134" t="s">
        <v>389</v>
      </c>
      <c r="B556" s="96">
        <v>133</v>
      </c>
      <c r="C556" s="97"/>
      <c r="D556" s="91"/>
    </row>
    <row r="557" spans="1:4" ht="14.25">
      <c r="A557" s="134" t="s">
        <v>807</v>
      </c>
      <c r="B557" s="96">
        <v>33</v>
      </c>
      <c r="C557" s="97"/>
      <c r="D557" s="91"/>
    </row>
    <row r="558" spans="1:4" ht="14.25">
      <c r="A558" s="131" t="s">
        <v>808</v>
      </c>
      <c r="B558" s="96">
        <v>33</v>
      </c>
      <c r="C558" s="97"/>
      <c r="D558" s="91"/>
    </row>
    <row r="559" spans="1:4" ht="14.25">
      <c r="A559" s="134" t="s">
        <v>390</v>
      </c>
      <c r="B559" s="96">
        <v>100</v>
      </c>
      <c r="C559" s="97"/>
      <c r="D559" s="91"/>
    </row>
    <row r="560" spans="1:4" ht="14.25">
      <c r="A560" s="87" t="s">
        <v>391</v>
      </c>
      <c r="B560" s="96">
        <v>100</v>
      </c>
      <c r="C560" s="97"/>
      <c r="D560" s="91"/>
    </row>
    <row r="561" spans="1:4" ht="14.25">
      <c r="A561" s="64" t="s">
        <v>392</v>
      </c>
      <c r="B561" s="96">
        <v>8354</v>
      </c>
      <c r="C561" s="96">
        <v>10721</v>
      </c>
      <c r="D561" s="91">
        <f t="shared" si="8"/>
        <v>77.92183564965954</v>
      </c>
    </row>
    <row r="562" spans="1:4" ht="14.25">
      <c r="A562" s="64" t="s">
        <v>393</v>
      </c>
      <c r="B562" s="96">
        <v>8276</v>
      </c>
      <c r="C562" s="96">
        <v>10668</v>
      </c>
      <c r="D562" s="91">
        <f t="shared" si="8"/>
        <v>77.57780277465316</v>
      </c>
    </row>
    <row r="563" spans="1:4" ht="14.25">
      <c r="A563" s="66" t="s">
        <v>36</v>
      </c>
      <c r="B563" s="96">
        <v>2772</v>
      </c>
      <c r="C563" s="96">
        <v>3016</v>
      </c>
      <c r="D563" s="91">
        <f t="shared" si="8"/>
        <v>91.90981432360743</v>
      </c>
    </row>
    <row r="564" spans="1:4" ht="14.25">
      <c r="A564" s="87" t="s">
        <v>37</v>
      </c>
      <c r="B564" s="96">
        <v>892</v>
      </c>
      <c r="C564" s="97"/>
      <c r="D564" s="91"/>
    </row>
    <row r="565" spans="1:4" ht="14.25">
      <c r="A565" s="87" t="s">
        <v>394</v>
      </c>
      <c r="B565" s="96"/>
      <c r="C565" s="97"/>
      <c r="D565" s="91"/>
    </row>
    <row r="566" spans="1:4" ht="14.25">
      <c r="A566" s="66" t="s">
        <v>395</v>
      </c>
      <c r="B566" s="96">
        <v>20</v>
      </c>
      <c r="C566" s="96">
        <v>643</v>
      </c>
      <c r="D566" s="91">
        <f t="shared" si="8"/>
        <v>3.1104199066874028</v>
      </c>
    </row>
    <row r="567" spans="1:4" ht="14.25">
      <c r="A567" s="66" t="s">
        <v>396</v>
      </c>
      <c r="B567" s="96">
        <v>2708</v>
      </c>
      <c r="C567" s="96">
        <v>4256</v>
      </c>
      <c r="D567" s="91">
        <f t="shared" si="8"/>
        <v>63.627819548872175</v>
      </c>
    </row>
    <row r="568" spans="1:4" ht="14.25">
      <c r="A568" s="66" t="s">
        <v>397</v>
      </c>
      <c r="B568" s="96">
        <v>858</v>
      </c>
      <c r="C568" s="96">
        <v>1432</v>
      </c>
      <c r="D568" s="91">
        <f t="shared" si="8"/>
        <v>59.91620111731844</v>
      </c>
    </row>
    <row r="569" spans="1:4" ht="14.25">
      <c r="A569" s="66" t="s">
        <v>398</v>
      </c>
      <c r="B569" s="96">
        <v>1026</v>
      </c>
      <c r="C569" s="96">
        <v>1321</v>
      </c>
      <c r="D569" s="91">
        <f t="shared" si="8"/>
        <v>77.66843300529902</v>
      </c>
    </row>
    <row r="570" spans="1:4" ht="14.25">
      <c r="A570" s="64" t="s">
        <v>399</v>
      </c>
      <c r="B570" s="96">
        <v>78</v>
      </c>
      <c r="C570" s="96">
        <v>53</v>
      </c>
      <c r="D570" s="91">
        <f t="shared" si="8"/>
        <v>147.16981132075472</v>
      </c>
    </row>
    <row r="571" spans="1:4" ht="14.25">
      <c r="A571" s="87" t="s">
        <v>37</v>
      </c>
      <c r="B571" s="96">
        <v>2</v>
      </c>
      <c r="C571" s="96"/>
      <c r="D571" s="91"/>
    </row>
    <row r="572" spans="1:4" ht="14.25">
      <c r="A572" s="66" t="s">
        <v>400</v>
      </c>
      <c r="B572" s="96">
        <v>56</v>
      </c>
      <c r="C572" s="96">
        <v>36</v>
      </c>
      <c r="D572" s="91">
        <f t="shared" si="8"/>
        <v>155.55555555555557</v>
      </c>
    </row>
    <row r="573" spans="1:4" ht="14.25">
      <c r="A573" s="133" t="s">
        <v>809</v>
      </c>
      <c r="B573" s="96">
        <v>20</v>
      </c>
      <c r="C573" s="96"/>
      <c r="D573" s="91"/>
    </row>
    <row r="574" spans="1:4" ht="14.25">
      <c r="A574" s="66" t="s">
        <v>401</v>
      </c>
      <c r="B574" s="96"/>
      <c r="C574" s="96">
        <v>17</v>
      </c>
      <c r="D574" s="91"/>
    </row>
    <row r="575" spans="1:4" ht="14.25">
      <c r="A575" s="64" t="s">
        <v>402</v>
      </c>
      <c r="B575" s="96">
        <v>30560</v>
      </c>
      <c r="C575" s="96">
        <v>21222</v>
      </c>
      <c r="D575" s="91">
        <f aca="true" t="shared" si="9" ref="D575:D598">B575/C575*100</f>
        <v>144.00150786919235</v>
      </c>
    </row>
    <row r="576" spans="1:4" ht="14.25">
      <c r="A576" s="64" t="s">
        <v>403</v>
      </c>
      <c r="B576" s="96">
        <v>30560</v>
      </c>
      <c r="C576" s="96">
        <v>21222</v>
      </c>
      <c r="D576" s="91">
        <f t="shared" si="9"/>
        <v>144.00150786919235</v>
      </c>
    </row>
    <row r="577" spans="1:4" ht="14.25">
      <c r="A577" s="66" t="s">
        <v>404</v>
      </c>
      <c r="B577" s="96">
        <v>11539</v>
      </c>
      <c r="C577" s="96">
        <v>12570</v>
      </c>
      <c r="D577" s="91">
        <f t="shared" si="9"/>
        <v>91.79793158313446</v>
      </c>
    </row>
    <row r="578" spans="1:4" ht="14.25">
      <c r="A578" s="66" t="s">
        <v>405</v>
      </c>
      <c r="B578" s="96">
        <v>8753</v>
      </c>
      <c r="C578" s="96">
        <v>5618</v>
      </c>
      <c r="D578" s="91">
        <f t="shared" si="9"/>
        <v>155.80277678889286</v>
      </c>
    </row>
    <row r="579" spans="1:4" ht="14.25">
      <c r="A579" s="66" t="s">
        <v>623</v>
      </c>
      <c r="B579" s="96">
        <v>4297</v>
      </c>
      <c r="C579" s="96">
        <v>588</v>
      </c>
      <c r="D579" s="91">
        <f t="shared" si="9"/>
        <v>730.7823129251701</v>
      </c>
    </row>
    <row r="580" spans="1:4" ht="14.25">
      <c r="A580" s="66" t="s">
        <v>406</v>
      </c>
      <c r="B580" s="96">
        <v>5971</v>
      </c>
      <c r="C580" s="96">
        <v>2446</v>
      </c>
      <c r="D580" s="91">
        <f t="shared" si="9"/>
        <v>244.11283728536387</v>
      </c>
    </row>
    <row r="581" spans="1:4" ht="14.25">
      <c r="A581" s="64" t="s">
        <v>407</v>
      </c>
      <c r="B581" s="96">
        <v>2128</v>
      </c>
      <c r="C581" s="96">
        <v>1700</v>
      </c>
      <c r="D581" s="91">
        <f t="shared" si="9"/>
        <v>125.17647058823529</v>
      </c>
    </row>
    <row r="582" spans="1:4" ht="14.25">
      <c r="A582" s="64" t="s">
        <v>408</v>
      </c>
      <c r="B582" s="96">
        <v>1334</v>
      </c>
      <c r="C582" s="96">
        <v>1521</v>
      </c>
      <c r="D582" s="91">
        <f t="shared" si="9"/>
        <v>87.70545693622617</v>
      </c>
    </row>
    <row r="583" spans="1:4" ht="14.25">
      <c r="A583" s="66" t="s">
        <v>36</v>
      </c>
      <c r="B583" s="96">
        <v>229</v>
      </c>
      <c r="C583" s="96">
        <v>259</v>
      </c>
      <c r="D583" s="91">
        <f t="shared" si="9"/>
        <v>88.41698841698842</v>
      </c>
    </row>
    <row r="584" spans="1:4" ht="14.25">
      <c r="A584" s="66" t="s">
        <v>624</v>
      </c>
      <c r="B584" s="96">
        <v>144</v>
      </c>
      <c r="C584" s="96">
        <v>105</v>
      </c>
      <c r="D584" s="91">
        <f t="shared" si="9"/>
        <v>137.14285714285714</v>
      </c>
    </row>
    <row r="585" spans="1:4" ht="14.25">
      <c r="A585" s="66" t="s">
        <v>409</v>
      </c>
      <c r="B585" s="96">
        <v>961</v>
      </c>
      <c r="C585" s="96">
        <v>1157</v>
      </c>
      <c r="D585" s="91">
        <f t="shared" si="9"/>
        <v>83.05963699222126</v>
      </c>
    </row>
    <row r="586" spans="1:4" ht="14.25">
      <c r="A586" s="64" t="s">
        <v>410</v>
      </c>
      <c r="B586" s="96">
        <v>271</v>
      </c>
      <c r="C586" s="96">
        <v>179</v>
      </c>
      <c r="D586" s="91">
        <f t="shared" si="9"/>
        <v>151.39664804469274</v>
      </c>
    </row>
    <row r="587" spans="1:4" ht="14.25">
      <c r="A587" s="66" t="s">
        <v>36</v>
      </c>
      <c r="B587" s="96">
        <v>137</v>
      </c>
      <c r="C587" s="96">
        <v>157</v>
      </c>
      <c r="D587" s="91">
        <f t="shared" si="9"/>
        <v>87.26114649681529</v>
      </c>
    </row>
    <row r="588" spans="1:4" ht="14.25">
      <c r="A588" s="66" t="s">
        <v>37</v>
      </c>
      <c r="B588" s="96"/>
      <c r="C588" s="96">
        <v>22</v>
      </c>
      <c r="D588" s="91"/>
    </row>
    <row r="589" spans="1:4" ht="14.25">
      <c r="A589" s="87" t="s">
        <v>411</v>
      </c>
      <c r="B589" s="96">
        <v>134</v>
      </c>
      <c r="C589" s="97"/>
      <c r="D589" s="91"/>
    </row>
    <row r="590" spans="1:4" ht="14.25">
      <c r="A590" s="131" t="s">
        <v>810</v>
      </c>
      <c r="B590" s="96">
        <v>523</v>
      </c>
      <c r="C590" s="97"/>
      <c r="D590" s="91"/>
    </row>
    <row r="591" spans="1:4" ht="14.25">
      <c r="A591" s="131" t="s">
        <v>811</v>
      </c>
      <c r="B591" s="96">
        <v>371</v>
      </c>
      <c r="C591" s="97"/>
      <c r="D591" s="91"/>
    </row>
    <row r="592" spans="1:4" ht="14.25">
      <c r="A592" s="131" t="s">
        <v>812</v>
      </c>
      <c r="B592" s="96">
        <v>152</v>
      </c>
      <c r="C592" s="97"/>
      <c r="D592" s="91"/>
    </row>
    <row r="593" spans="1:4" ht="14.25">
      <c r="A593" s="64" t="s">
        <v>412</v>
      </c>
      <c r="B593" s="96">
        <v>113</v>
      </c>
      <c r="C593" s="96">
        <v>44</v>
      </c>
      <c r="D593" s="91">
        <f t="shared" si="9"/>
        <v>256.8181818181818</v>
      </c>
    </row>
    <row r="594" spans="1:4" ht="14.25">
      <c r="A594" s="64" t="s">
        <v>413</v>
      </c>
      <c r="B594" s="96">
        <v>113</v>
      </c>
      <c r="C594" s="96">
        <v>44</v>
      </c>
      <c r="D594" s="91">
        <f t="shared" si="9"/>
        <v>256.8181818181818</v>
      </c>
    </row>
    <row r="595" spans="1:4" ht="14.25">
      <c r="A595" s="66" t="s">
        <v>414</v>
      </c>
      <c r="B595" s="96">
        <v>113</v>
      </c>
      <c r="C595" s="96">
        <v>44</v>
      </c>
      <c r="D595" s="91">
        <f t="shared" si="9"/>
        <v>256.8181818181818</v>
      </c>
    </row>
    <row r="596" spans="1:4" ht="14.25">
      <c r="A596" s="64" t="s">
        <v>415</v>
      </c>
      <c r="B596" s="96">
        <v>5972</v>
      </c>
      <c r="C596" s="96">
        <v>4195</v>
      </c>
      <c r="D596" s="91">
        <f t="shared" si="9"/>
        <v>142.35995232419546</v>
      </c>
    </row>
    <row r="597" spans="1:4" ht="14.25">
      <c r="A597" s="64" t="s">
        <v>416</v>
      </c>
      <c r="B597" s="96">
        <v>5972</v>
      </c>
      <c r="C597" s="96">
        <v>4195</v>
      </c>
      <c r="D597" s="91">
        <f t="shared" si="9"/>
        <v>142.35995232419546</v>
      </c>
    </row>
    <row r="598" spans="1:4" ht="14.25">
      <c r="A598" s="66" t="s">
        <v>417</v>
      </c>
      <c r="B598" s="96">
        <v>5972</v>
      </c>
      <c r="C598" s="96">
        <v>4195</v>
      </c>
      <c r="D598" s="91">
        <f t="shared" si="9"/>
        <v>142.35995232419546</v>
      </c>
    </row>
    <row r="599" spans="1:4" ht="27.75" customHeight="1">
      <c r="A599" s="241" t="s">
        <v>629</v>
      </c>
      <c r="B599" s="241"/>
      <c r="C599" s="242"/>
      <c r="D599" s="242"/>
    </row>
    <row r="601" spans="1:13" ht="34.5" customHeight="1">
      <c r="A601" s="243" t="s">
        <v>826</v>
      </c>
      <c r="B601" s="243"/>
      <c r="C601" s="243"/>
      <c r="D601" s="243"/>
      <c r="M601" s="135"/>
    </row>
    <row r="602" spans="1:13" ht="32.25" customHeight="1">
      <c r="A602" s="243" t="s">
        <v>814</v>
      </c>
      <c r="B602" s="243"/>
      <c r="C602" s="243"/>
      <c r="D602" s="243"/>
      <c r="M602" s="135"/>
    </row>
    <row r="603" spans="1:4" ht="36" customHeight="1">
      <c r="A603" s="243" t="s">
        <v>827</v>
      </c>
      <c r="B603" s="243"/>
      <c r="C603" s="243"/>
      <c r="D603" s="243"/>
    </row>
    <row r="604" spans="1:4" ht="39" customHeight="1">
      <c r="A604" s="243" t="s">
        <v>829</v>
      </c>
      <c r="B604" s="243"/>
      <c r="C604" s="243"/>
      <c r="D604" s="243"/>
    </row>
    <row r="605" spans="1:4" ht="38.25" customHeight="1">
      <c r="A605" s="243" t="s">
        <v>815</v>
      </c>
      <c r="B605" s="243"/>
      <c r="C605" s="243"/>
      <c r="D605" s="243"/>
    </row>
    <row r="606" spans="1:4" ht="42.75" customHeight="1">
      <c r="A606" s="243" t="s">
        <v>816</v>
      </c>
      <c r="B606" s="243"/>
      <c r="C606" s="243"/>
      <c r="D606" s="243"/>
    </row>
    <row r="607" spans="1:4" ht="56.25" customHeight="1">
      <c r="A607" s="243" t="s">
        <v>830</v>
      </c>
      <c r="B607" s="243"/>
      <c r="C607" s="243"/>
      <c r="D607" s="243"/>
    </row>
    <row r="608" spans="1:4" ht="49.5" customHeight="1">
      <c r="A608" s="243" t="s">
        <v>831</v>
      </c>
      <c r="B608" s="243"/>
      <c r="C608" s="243"/>
      <c r="D608" s="243"/>
    </row>
    <row r="609" spans="1:4" ht="36.75" customHeight="1">
      <c r="A609" s="243" t="s">
        <v>832</v>
      </c>
      <c r="B609" s="243"/>
      <c r="C609" s="243"/>
      <c r="D609" s="243"/>
    </row>
    <row r="610" spans="1:4" ht="39" customHeight="1">
      <c r="A610" s="243" t="s">
        <v>833</v>
      </c>
      <c r="B610" s="243"/>
      <c r="C610" s="243"/>
      <c r="D610" s="243"/>
    </row>
    <row r="611" spans="1:4" ht="32.25" customHeight="1">
      <c r="A611" s="243" t="s">
        <v>834</v>
      </c>
      <c r="B611" s="243"/>
      <c r="C611" s="243"/>
      <c r="D611" s="243"/>
    </row>
    <row r="612" spans="1:4" ht="21.75" customHeight="1">
      <c r="A612" s="243" t="s">
        <v>817</v>
      </c>
      <c r="B612" s="243"/>
      <c r="C612" s="243"/>
      <c r="D612" s="243"/>
    </row>
    <row r="613" spans="1:4" ht="21.75" customHeight="1">
      <c r="A613" s="243" t="s">
        <v>818</v>
      </c>
      <c r="B613" s="243"/>
      <c r="C613" s="243"/>
      <c r="D613" s="243"/>
    </row>
    <row r="614" spans="1:4" ht="21.75" customHeight="1">
      <c r="A614" s="243" t="s">
        <v>819</v>
      </c>
      <c r="B614" s="243"/>
      <c r="C614" s="243"/>
      <c r="D614" s="243"/>
    </row>
    <row r="615" spans="1:4" ht="21.75" customHeight="1">
      <c r="A615" s="243" t="s">
        <v>820</v>
      </c>
      <c r="B615" s="243"/>
      <c r="C615" s="243"/>
      <c r="D615" s="243"/>
    </row>
    <row r="616" spans="1:4" ht="39" customHeight="1">
      <c r="A616" s="243" t="s">
        <v>821</v>
      </c>
      <c r="B616" s="243"/>
      <c r="C616" s="243"/>
      <c r="D616" s="243"/>
    </row>
    <row r="617" spans="1:4" ht="36" customHeight="1">
      <c r="A617" s="243" t="s">
        <v>822</v>
      </c>
      <c r="B617" s="243"/>
      <c r="C617" s="243"/>
      <c r="D617" s="243"/>
    </row>
    <row r="618" spans="1:4" ht="21.75" customHeight="1">
      <c r="A618" s="243" t="s">
        <v>823</v>
      </c>
      <c r="B618" s="243"/>
      <c r="C618" s="243"/>
      <c r="D618" s="243"/>
    </row>
    <row r="619" spans="1:4" ht="21.75" customHeight="1">
      <c r="A619" s="243" t="s">
        <v>824</v>
      </c>
      <c r="B619" s="243"/>
      <c r="C619" s="243"/>
      <c r="D619" s="243"/>
    </row>
    <row r="620" spans="1:4" ht="21.75" customHeight="1">
      <c r="A620" s="243" t="s">
        <v>825</v>
      </c>
      <c r="B620" s="243"/>
      <c r="C620" s="243"/>
      <c r="D620" s="243"/>
    </row>
  </sheetData>
  <sheetProtection/>
  <mergeCells count="22">
    <mergeCell ref="A601:D601"/>
    <mergeCell ref="A602:D602"/>
    <mergeCell ref="A603:D603"/>
    <mergeCell ref="A604:D604"/>
    <mergeCell ref="A605:D605"/>
    <mergeCell ref="A606:D606"/>
    <mergeCell ref="A607:D607"/>
    <mergeCell ref="A608:D608"/>
    <mergeCell ref="A609:D609"/>
    <mergeCell ref="A610:D610"/>
    <mergeCell ref="A611:D611"/>
    <mergeCell ref="A612:D612"/>
    <mergeCell ref="A2:D2"/>
    <mergeCell ref="A599:D599"/>
    <mergeCell ref="A619:D619"/>
    <mergeCell ref="A620:D620"/>
    <mergeCell ref="A613:D613"/>
    <mergeCell ref="A614:D614"/>
    <mergeCell ref="A615:D615"/>
    <mergeCell ref="A616:D616"/>
    <mergeCell ref="A617:D617"/>
    <mergeCell ref="A618:D618"/>
  </mergeCells>
  <printOptions/>
  <pageMargins left="0.7480314960629921" right="0.7480314960629921" top="0.984251968503937" bottom="0.984251968503937" header="0.5118110236220472" footer="0.5118110236220472"/>
  <pageSetup fitToHeight="0" fitToWidth="1" horizontalDpi="600" verticalDpi="600" orientation="portrait" paperSize="9" scale="7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B14"/>
  <sheetViews>
    <sheetView zoomScalePageLayoutView="0" workbookViewId="0" topLeftCell="A1">
      <selection activeCell="A2" sqref="A2:B2"/>
    </sheetView>
  </sheetViews>
  <sheetFormatPr defaultColWidth="9.00390625" defaultRowHeight="14.25"/>
  <cols>
    <col min="1" max="1" width="36.375" style="0" customWidth="1"/>
    <col min="2" max="2" width="41.50390625" style="0" customWidth="1"/>
  </cols>
  <sheetData>
    <row r="1" ht="26.25" customHeight="1">
      <c r="A1" s="101" t="s">
        <v>630</v>
      </c>
    </row>
    <row r="2" spans="1:2" ht="40.5" customHeight="1">
      <c r="A2" s="244" t="s">
        <v>995</v>
      </c>
      <c r="B2" s="244"/>
    </row>
    <row r="3" ht="25.5" customHeight="1">
      <c r="B3" s="69" t="s">
        <v>3</v>
      </c>
    </row>
    <row r="4" spans="1:2" ht="24.75" customHeight="1">
      <c r="A4" s="73" t="s">
        <v>459</v>
      </c>
      <c r="B4" s="103" t="s">
        <v>513</v>
      </c>
    </row>
    <row r="5" spans="1:2" ht="24.75" customHeight="1">
      <c r="A5" s="63" t="s">
        <v>558</v>
      </c>
      <c r="B5" s="70">
        <v>80871</v>
      </c>
    </row>
    <row r="6" spans="1:2" ht="24.75" customHeight="1">
      <c r="A6" s="63" t="s">
        <v>559</v>
      </c>
      <c r="B6" s="70">
        <v>508076</v>
      </c>
    </row>
    <row r="7" spans="1:2" ht="24.75" customHeight="1">
      <c r="A7" s="71" t="s">
        <v>526</v>
      </c>
      <c r="B7" s="70">
        <v>10834</v>
      </c>
    </row>
    <row r="8" spans="1:2" ht="24.75" customHeight="1">
      <c r="A8" s="71" t="s">
        <v>527</v>
      </c>
      <c r="B8" s="70">
        <v>365163</v>
      </c>
    </row>
    <row r="9" spans="1:2" ht="24.75" customHeight="1">
      <c r="A9" s="71" t="s">
        <v>528</v>
      </c>
      <c r="B9" s="70">
        <v>132079</v>
      </c>
    </row>
    <row r="10" spans="1:2" ht="24.75" customHeight="1">
      <c r="A10" s="63" t="s">
        <v>560</v>
      </c>
      <c r="B10" s="70">
        <v>24963</v>
      </c>
    </row>
    <row r="11" spans="1:2" ht="24.75" customHeight="1">
      <c r="A11" s="63" t="s">
        <v>561</v>
      </c>
      <c r="B11" s="70">
        <v>46200</v>
      </c>
    </row>
    <row r="12" spans="1:2" ht="24.75" customHeight="1">
      <c r="A12" s="63" t="s">
        <v>562</v>
      </c>
      <c r="B12" s="70">
        <v>73269</v>
      </c>
    </row>
    <row r="13" spans="1:2" ht="24.75" customHeight="1">
      <c r="A13" s="63" t="s">
        <v>563</v>
      </c>
      <c r="B13" s="70"/>
    </row>
    <row r="14" spans="1:2" ht="24.75" customHeight="1">
      <c r="A14" s="72" t="s">
        <v>529</v>
      </c>
      <c r="B14" s="70">
        <v>733379</v>
      </c>
    </row>
  </sheetData>
  <sheetProtection/>
  <mergeCells count="1">
    <mergeCell ref="A2:B2"/>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
      <selection activeCell="A2" sqref="A2:E2"/>
    </sheetView>
  </sheetViews>
  <sheetFormatPr defaultColWidth="9.00390625" defaultRowHeight="14.25"/>
  <cols>
    <col min="1" max="1" width="23.00390625" style="11" customWidth="1"/>
    <col min="2" max="2" width="15.75390625" style="11" customWidth="1"/>
    <col min="3" max="3" width="14.50390625" style="11" customWidth="1"/>
    <col min="4" max="4" width="13.75390625" style="13" customWidth="1"/>
    <col min="5" max="5" width="15.00390625" style="11" customWidth="1"/>
    <col min="6" max="16384" width="9.00390625" style="11" customWidth="1"/>
  </cols>
  <sheetData>
    <row r="1" ht="14.25">
      <c r="A1" s="102" t="s">
        <v>631</v>
      </c>
    </row>
    <row r="2" spans="1:5" ht="37.5" customHeight="1">
      <c r="A2" s="245" t="s">
        <v>813</v>
      </c>
      <c r="B2" s="245"/>
      <c r="C2" s="245"/>
      <c r="D2" s="245"/>
      <c r="E2" s="245"/>
    </row>
    <row r="3" ht="29.25" customHeight="1">
      <c r="E3" s="13" t="s">
        <v>3</v>
      </c>
    </row>
    <row r="4" spans="1:5" ht="18.75" customHeight="1">
      <c r="A4" s="234" t="s">
        <v>30</v>
      </c>
      <c r="B4" s="236" t="s">
        <v>774</v>
      </c>
      <c r="C4" s="236" t="s">
        <v>773</v>
      </c>
      <c r="D4" s="232" t="s">
        <v>531</v>
      </c>
      <c r="E4" s="235" t="s">
        <v>532</v>
      </c>
    </row>
    <row r="5" spans="1:5" ht="18.75" customHeight="1">
      <c r="A5" s="234"/>
      <c r="B5" s="237"/>
      <c r="C5" s="237"/>
      <c r="D5" s="233"/>
      <c r="E5" s="235"/>
    </row>
    <row r="6" spans="1:5" s="12" customFormat="1" ht="18.75" customHeight="1">
      <c r="A6" s="14" t="s">
        <v>534</v>
      </c>
      <c r="B6" s="65">
        <f>SUM(B7:B25)</f>
        <v>49054</v>
      </c>
      <c r="C6" s="65">
        <v>50275</v>
      </c>
      <c r="D6" s="78">
        <v>102.47864815833995</v>
      </c>
      <c r="E6" s="79">
        <v>119.69383139299575</v>
      </c>
    </row>
    <row r="7" spans="1:5" ht="18.75" customHeight="1">
      <c r="A7" s="41" t="s">
        <v>536</v>
      </c>
      <c r="B7" s="65">
        <v>17485</v>
      </c>
      <c r="C7" s="65">
        <v>17594</v>
      </c>
      <c r="D7" s="78">
        <v>100.61763696671623</v>
      </c>
      <c r="E7" s="79">
        <v>117.44209331820305</v>
      </c>
    </row>
    <row r="8" spans="1:5" ht="18.75" customHeight="1">
      <c r="A8" s="41" t="s">
        <v>537</v>
      </c>
      <c r="B8" s="65">
        <v>200</v>
      </c>
      <c r="C8" s="65">
        <v>65</v>
      </c>
      <c r="D8" s="78">
        <v>32.5</v>
      </c>
      <c r="E8" s="79">
        <v>17.195767195767196</v>
      </c>
    </row>
    <row r="9" spans="1:5" ht="18.75" customHeight="1">
      <c r="A9" s="42" t="s">
        <v>538</v>
      </c>
      <c r="B9" s="65">
        <v>3013</v>
      </c>
      <c r="C9" s="65">
        <v>2923</v>
      </c>
      <c r="D9" s="78">
        <v>96.98075646980756</v>
      </c>
      <c r="E9" s="79">
        <v>101.77576601671309</v>
      </c>
    </row>
    <row r="10" spans="1:5" ht="18.75" customHeight="1" hidden="1">
      <c r="A10" s="42" t="s">
        <v>31</v>
      </c>
      <c r="B10" s="80"/>
      <c r="C10" s="80"/>
      <c r="D10" s="78" t="e">
        <v>#DIV/0!</v>
      </c>
      <c r="E10" s="79" t="e">
        <v>#DIV/0!</v>
      </c>
    </row>
    <row r="11" spans="1:5" ht="18.75" customHeight="1" hidden="1">
      <c r="A11" s="42" t="s">
        <v>32</v>
      </c>
      <c r="B11" s="81"/>
      <c r="C11" s="81"/>
      <c r="D11" s="78" t="e">
        <v>#DIV/0!</v>
      </c>
      <c r="E11" s="79" t="e">
        <v>#DIV/0!</v>
      </c>
    </row>
    <row r="12" spans="1:5" ht="18.75" customHeight="1">
      <c r="A12" s="42" t="s">
        <v>539</v>
      </c>
      <c r="B12" s="65">
        <v>2226</v>
      </c>
      <c r="C12" s="65">
        <v>2268</v>
      </c>
      <c r="D12" s="78">
        <v>101.88679245283019</v>
      </c>
      <c r="E12" s="79">
        <v>111.2855740922473</v>
      </c>
    </row>
    <row r="13" spans="1:5" ht="18.75" customHeight="1">
      <c r="A13" s="42" t="s">
        <v>540</v>
      </c>
      <c r="B13" s="65">
        <v>1136</v>
      </c>
      <c r="C13" s="65">
        <v>807</v>
      </c>
      <c r="D13" s="78">
        <v>71.0387323943662</v>
      </c>
      <c r="E13" s="79">
        <v>73.23049001814881</v>
      </c>
    </row>
    <row r="14" spans="1:5" ht="18.75" customHeight="1">
      <c r="A14" s="42" t="s">
        <v>541</v>
      </c>
      <c r="B14" s="65">
        <v>4810</v>
      </c>
      <c r="C14" s="65">
        <v>6478</v>
      </c>
      <c r="D14" s="78">
        <v>134.67775467775468</v>
      </c>
      <c r="E14" s="79">
        <v>141.2559965111208</v>
      </c>
    </row>
    <row r="15" spans="1:5" ht="18.75" customHeight="1">
      <c r="A15" s="41" t="s">
        <v>542</v>
      </c>
      <c r="B15" s="65">
        <v>480</v>
      </c>
      <c r="C15" s="65">
        <v>528</v>
      </c>
      <c r="D15" s="78">
        <v>110.00000000000001</v>
      </c>
      <c r="E15" s="79">
        <v>126.0143198090692</v>
      </c>
    </row>
    <row r="16" spans="1:5" ht="18.75" customHeight="1">
      <c r="A16" s="42" t="s">
        <v>543</v>
      </c>
      <c r="B16" s="65">
        <v>1598</v>
      </c>
      <c r="C16" s="65">
        <v>1612</v>
      </c>
      <c r="D16" s="78">
        <v>100.8130081300813</v>
      </c>
      <c r="E16" s="79">
        <v>112.17814892136396</v>
      </c>
    </row>
    <row r="17" spans="1:5" ht="18.75" customHeight="1">
      <c r="A17" s="42" t="s">
        <v>544</v>
      </c>
      <c r="B17" s="65">
        <v>503</v>
      </c>
      <c r="C17" s="65">
        <v>511</v>
      </c>
      <c r="D17" s="78">
        <v>101.59045725646124</v>
      </c>
      <c r="E17" s="79">
        <v>107.80590717299579</v>
      </c>
    </row>
    <row r="18" spans="1:5" ht="18.75" customHeight="1">
      <c r="A18" s="42" t="s">
        <v>545</v>
      </c>
      <c r="B18" s="65">
        <v>859</v>
      </c>
      <c r="C18" s="65">
        <v>837</v>
      </c>
      <c r="D18" s="78">
        <v>97.32558139534883</v>
      </c>
      <c r="E18" s="79">
        <v>97.7803738317757</v>
      </c>
    </row>
    <row r="19" spans="1:5" ht="18.75" customHeight="1">
      <c r="A19" s="42" t="s">
        <v>546</v>
      </c>
      <c r="B19" s="65">
        <v>4296</v>
      </c>
      <c r="C19" s="65">
        <v>4861</v>
      </c>
      <c r="D19" s="78">
        <v>113.12543635094252</v>
      </c>
      <c r="E19" s="79">
        <v>129.79973297730308</v>
      </c>
    </row>
    <row r="20" spans="1:5" ht="18.75" customHeight="1" hidden="1">
      <c r="A20" s="42" t="s">
        <v>31</v>
      </c>
      <c r="B20" s="80"/>
      <c r="C20" s="80"/>
      <c r="D20" s="78" t="e">
        <v>#DIV/0!</v>
      </c>
      <c r="E20" s="79" t="e">
        <v>#DIV/0!</v>
      </c>
    </row>
    <row r="21" spans="1:5" ht="18.75" customHeight="1" hidden="1">
      <c r="A21" s="42" t="s">
        <v>32</v>
      </c>
      <c r="B21" s="81"/>
      <c r="C21" s="81"/>
      <c r="D21" s="78" t="e">
        <v>#DIV/0!</v>
      </c>
      <c r="E21" s="79" t="e">
        <v>#DIV/0!</v>
      </c>
    </row>
    <row r="22" spans="1:5" ht="18.75" customHeight="1">
      <c r="A22" s="41" t="s">
        <v>547</v>
      </c>
      <c r="B22" s="65">
        <v>5715</v>
      </c>
      <c r="C22" s="65">
        <v>1175</v>
      </c>
      <c r="D22" s="78">
        <v>20.559930008748907</v>
      </c>
      <c r="E22" s="79">
        <v>41.37323943661972</v>
      </c>
    </row>
    <row r="23" spans="1:5" ht="18.75" customHeight="1">
      <c r="A23" s="42" t="s">
        <v>548</v>
      </c>
      <c r="B23" s="65">
        <v>5533</v>
      </c>
      <c r="C23" s="65">
        <v>9550</v>
      </c>
      <c r="D23" s="78">
        <v>172.6007590818724</v>
      </c>
      <c r="E23" s="79">
        <v>179.5450272607633</v>
      </c>
    </row>
    <row r="24" spans="1:5" ht="18.75" customHeight="1">
      <c r="A24" s="42" t="s">
        <v>549</v>
      </c>
      <c r="B24" s="65">
        <v>1200</v>
      </c>
      <c r="C24" s="65">
        <v>963</v>
      </c>
      <c r="D24" s="78">
        <v>80.25</v>
      </c>
      <c r="E24" s="79">
        <v>100.73221757322175</v>
      </c>
    </row>
    <row r="25" spans="1:5" ht="18.75" customHeight="1">
      <c r="A25" s="129" t="s">
        <v>772</v>
      </c>
      <c r="B25" s="65">
        <v>0</v>
      </c>
      <c r="C25" s="65">
        <v>103</v>
      </c>
      <c r="D25" s="78"/>
      <c r="E25" s="79"/>
    </row>
    <row r="26" spans="1:5" ht="18.75" customHeight="1">
      <c r="A26" s="15" t="s">
        <v>535</v>
      </c>
      <c r="B26" s="65">
        <v>32000</v>
      </c>
      <c r="C26" s="65">
        <v>30596</v>
      </c>
      <c r="D26" s="78">
        <v>95.6125</v>
      </c>
      <c r="E26" s="79">
        <v>86.25394677492106</v>
      </c>
    </row>
    <row r="27" spans="1:5" ht="18.75" customHeight="1">
      <c r="A27" s="75" t="s">
        <v>550</v>
      </c>
      <c r="B27" s="65">
        <v>5700</v>
      </c>
      <c r="C27" s="65">
        <v>6139</v>
      </c>
      <c r="D27" s="78">
        <v>107.70175438596492</v>
      </c>
      <c r="E27" s="79">
        <v>89.39857288481141</v>
      </c>
    </row>
    <row r="28" spans="1:5" ht="18.75" customHeight="1">
      <c r="A28" s="75" t="s">
        <v>551</v>
      </c>
      <c r="B28" s="65">
        <v>8100</v>
      </c>
      <c r="C28" s="65">
        <v>8653</v>
      </c>
      <c r="D28" s="78">
        <v>106.82716049382717</v>
      </c>
      <c r="E28" s="79">
        <v>79.17467288864489</v>
      </c>
    </row>
    <row r="29" spans="1:5" ht="18.75" customHeight="1">
      <c r="A29" s="76" t="s">
        <v>552</v>
      </c>
      <c r="B29" s="65">
        <v>6400</v>
      </c>
      <c r="C29" s="65">
        <v>8341</v>
      </c>
      <c r="D29" s="78">
        <v>130.328125</v>
      </c>
      <c r="E29" s="79">
        <v>91.50850246845859</v>
      </c>
    </row>
    <row r="30" spans="1:5" ht="26.25" customHeight="1">
      <c r="A30" s="77" t="s">
        <v>553</v>
      </c>
      <c r="B30" s="65">
        <v>3600</v>
      </c>
      <c r="C30" s="65">
        <v>5074</v>
      </c>
      <c r="D30" s="78">
        <v>140.94444444444446</v>
      </c>
      <c r="E30" s="79">
        <v>109.14175091417508</v>
      </c>
    </row>
    <row r="31" spans="1:5" ht="26.25" customHeight="1">
      <c r="A31" s="75" t="s">
        <v>554</v>
      </c>
      <c r="B31" s="65">
        <v>8200</v>
      </c>
      <c r="C31" s="65">
        <v>2389</v>
      </c>
      <c r="D31" s="78">
        <v>29.134146341463413</v>
      </c>
      <c r="E31" s="79">
        <v>62.132639791937585</v>
      </c>
    </row>
    <row r="32" spans="1:5" ht="36" customHeight="1">
      <c r="A32" s="119" t="s">
        <v>533</v>
      </c>
      <c r="B32" s="82">
        <f>B26+B6</f>
        <v>81054</v>
      </c>
      <c r="C32" s="82">
        <f>C26+C6</f>
        <v>80871</v>
      </c>
      <c r="D32" s="78">
        <f>C32/B32*100</f>
        <v>99.7742245910134</v>
      </c>
      <c r="E32" s="79">
        <v>104.38334946757017</v>
      </c>
    </row>
  </sheetData>
  <sheetProtection/>
  <mergeCells count="6">
    <mergeCell ref="A2:E2"/>
    <mergeCell ref="A4:A5"/>
    <mergeCell ref="B4:B5"/>
    <mergeCell ref="C4:C5"/>
    <mergeCell ref="D4:D5"/>
    <mergeCell ref="E4:E5"/>
  </mergeCells>
  <printOptions/>
  <pageMargins left="0.75" right="0.75" top="1" bottom="1" header="0.5" footer="0.5"/>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B11"/>
  <sheetViews>
    <sheetView zoomScalePageLayoutView="0" workbookViewId="0" topLeftCell="A1">
      <selection activeCell="A2" sqref="A2:B2"/>
    </sheetView>
  </sheetViews>
  <sheetFormatPr defaultColWidth="9.00390625" defaultRowHeight="14.25"/>
  <cols>
    <col min="1" max="1" width="38.25390625" style="0" customWidth="1"/>
    <col min="2" max="2" width="37.625" style="0" customWidth="1"/>
  </cols>
  <sheetData>
    <row r="1" ht="30" customHeight="1">
      <c r="A1" s="101" t="s">
        <v>633</v>
      </c>
    </row>
    <row r="2" spans="1:2" ht="56.25" customHeight="1">
      <c r="A2" s="246" t="s">
        <v>933</v>
      </c>
      <c r="B2" s="246"/>
    </row>
    <row r="3" ht="45.75" customHeight="1">
      <c r="B3" s="84" t="s">
        <v>3</v>
      </c>
    </row>
    <row r="4" spans="1:2" s="18" customFormat="1" ht="30" customHeight="1">
      <c r="A4" s="83" t="s">
        <v>459</v>
      </c>
      <c r="B4" s="83" t="s">
        <v>513</v>
      </c>
    </row>
    <row r="5" spans="1:2" s="18" customFormat="1" ht="30" customHeight="1">
      <c r="A5" s="63" t="s">
        <v>564</v>
      </c>
      <c r="B5" s="65">
        <v>662353</v>
      </c>
    </row>
    <row r="6" spans="1:2" s="18" customFormat="1" ht="30" customHeight="1">
      <c r="A6" s="63" t="s">
        <v>565</v>
      </c>
      <c r="B6" s="65">
        <v>6188</v>
      </c>
    </row>
    <row r="7" spans="1:2" s="18" customFormat="1" ht="30" customHeight="1">
      <c r="A7" s="63" t="s">
        <v>556</v>
      </c>
      <c r="B7" s="65">
        <v>6188</v>
      </c>
    </row>
    <row r="8" spans="1:2" s="18" customFormat="1" ht="30" customHeight="1">
      <c r="A8" s="63" t="s">
        <v>557</v>
      </c>
      <c r="B8" s="65">
        <v>0</v>
      </c>
    </row>
    <row r="9" spans="1:2" s="18" customFormat="1" ht="30" customHeight="1">
      <c r="A9" s="63" t="s">
        <v>566</v>
      </c>
      <c r="B9" s="65">
        <v>36469</v>
      </c>
    </row>
    <row r="10" spans="1:2" s="18" customFormat="1" ht="30" customHeight="1">
      <c r="A10" s="63" t="s">
        <v>567</v>
      </c>
      <c r="B10" s="65">
        <v>28369</v>
      </c>
    </row>
    <row r="11" spans="1:2" s="18" customFormat="1" ht="30" customHeight="1">
      <c r="A11" s="74" t="s">
        <v>568</v>
      </c>
      <c r="B11" s="65">
        <v>733379</v>
      </c>
    </row>
  </sheetData>
  <sheetProtection/>
  <mergeCells count="1">
    <mergeCell ref="A2:B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D623"/>
  <sheetViews>
    <sheetView zoomScalePageLayoutView="0" workbookViewId="0" topLeftCell="A1">
      <selection activeCell="A2" sqref="A2:D2"/>
    </sheetView>
  </sheetViews>
  <sheetFormatPr defaultColWidth="9.00390625" defaultRowHeight="14.25"/>
  <cols>
    <col min="1" max="1" width="39.00390625" style="0" customWidth="1"/>
    <col min="2" max="2" width="16.625" style="98" customWidth="1"/>
    <col min="3" max="3" width="17.75390625" style="99" customWidth="1"/>
    <col min="4" max="4" width="28.50390625" style="90" customWidth="1"/>
    <col min="5" max="16384" width="9.00390625" style="1" customWidth="1"/>
  </cols>
  <sheetData>
    <row r="1" spans="1:4" ht="22.5" customHeight="1">
      <c r="A1" s="104" t="s">
        <v>635</v>
      </c>
      <c r="B1" s="92"/>
      <c r="C1" s="92"/>
      <c r="D1" s="88"/>
    </row>
    <row r="2" spans="1:4" s="2" customFormat="1" ht="25.5" customHeight="1">
      <c r="A2" s="239" t="s">
        <v>839</v>
      </c>
      <c r="B2" s="240"/>
      <c r="C2" s="240"/>
      <c r="D2" s="240"/>
    </row>
    <row r="3" spans="1:4" s="2" customFormat="1" ht="25.5" customHeight="1">
      <c r="A3" s="86"/>
      <c r="B3" s="93"/>
      <c r="C3" s="94"/>
      <c r="D3" s="89" t="s">
        <v>0</v>
      </c>
    </row>
    <row r="4" spans="1:4" ht="32.25" customHeight="1">
      <c r="A4" s="74" t="s">
        <v>502</v>
      </c>
      <c r="B4" s="130" t="s">
        <v>777</v>
      </c>
      <c r="C4" s="95" t="s">
        <v>627</v>
      </c>
      <c r="D4" s="100" t="s">
        <v>628</v>
      </c>
    </row>
    <row r="5" spans="1:4" ht="34.5" customHeight="1">
      <c r="A5" s="74" t="s">
        <v>626</v>
      </c>
      <c r="B5" s="96">
        <v>662353</v>
      </c>
      <c r="C5" s="96">
        <v>556579</v>
      </c>
      <c r="D5" s="91">
        <f>B5/C5*100</f>
        <v>119.0043102596397</v>
      </c>
    </row>
    <row r="6" spans="1:4" s="16" customFormat="1" ht="16.5" customHeight="1">
      <c r="A6" s="64" t="s">
        <v>34</v>
      </c>
      <c r="B6" s="96">
        <v>41365</v>
      </c>
      <c r="C6" s="96">
        <v>37018</v>
      </c>
      <c r="D6" s="91">
        <f aca="true" t="shared" si="0" ref="D6:D69">B6/C6*100</f>
        <v>111.74293586903667</v>
      </c>
    </row>
    <row r="7" spans="1:4" s="16" customFormat="1" ht="16.5" customHeight="1">
      <c r="A7" s="64" t="s">
        <v>35</v>
      </c>
      <c r="B7" s="96">
        <v>1176</v>
      </c>
      <c r="C7" s="96">
        <v>970</v>
      </c>
      <c r="D7" s="91">
        <f t="shared" si="0"/>
        <v>121.23711340206185</v>
      </c>
    </row>
    <row r="8" spans="1:4" s="16" customFormat="1" ht="16.5" customHeight="1">
      <c r="A8" s="66" t="s">
        <v>36</v>
      </c>
      <c r="B8" s="96">
        <v>706</v>
      </c>
      <c r="C8" s="96">
        <v>521</v>
      </c>
      <c r="D8" s="91">
        <f t="shared" si="0"/>
        <v>135.50863723608447</v>
      </c>
    </row>
    <row r="9" spans="1:4" s="16" customFormat="1" ht="16.5" customHeight="1">
      <c r="A9" s="66" t="s">
        <v>37</v>
      </c>
      <c r="B9" s="96"/>
      <c r="C9" s="96">
        <v>291</v>
      </c>
      <c r="D9" s="91">
        <f t="shared" si="0"/>
        <v>0</v>
      </c>
    </row>
    <row r="10" spans="1:4" s="16" customFormat="1" ht="16.5" customHeight="1">
      <c r="A10" s="66" t="s">
        <v>38</v>
      </c>
      <c r="B10" s="96">
        <v>109</v>
      </c>
      <c r="C10" s="96">
        <v>107</v>
      </c>
      <c r="D10" s="91">
        <f t="shared" si="0"/>
        <v>101.86915887850468</v>
      </c>
    </row>
    <row r="11" spans="1:4" s="16" customFormat="1" ht="16.5" customHeight="1">
      <c r="A11" s="87" t="s">
        <v>39</v>
      </c>
      <c r="B11" s="96">
        <v>17</v>
      </c>
      <c r="C11" s="96"/>
      <c r="D11" s="91"/>
    </row>
    <row r="12" spans="1:4" s="16" customFormat="1" ht="16.5" customHeight="1">
      <c r="A12" s="66" t="s">
        <v>40</v>
      </c>
      <c r="B12" s="96">
        <v>344</v>
      </c>
      <c r="C12" s="96">
        <v>51</v>
      </c>
      <c r="D12" s="91">
        <f t="shared" si="0"/>
        <v>674.5098039215686</v>
      </c>
    </row>
    <row r="13" spans="1:4" s="16" customFormat="1" ht="16.5" customHeight="1">
      <c r="A13" s="64" t="s">
        <v>41</v>
      </c>
      <c r="B13" s="96">
        <v>850</v>
      </c>
      <c r="C13" s="96">
        <v>543</v>
      </c>
      <c r="D13" s="91">
        <f t="shared" si="0"/>
        <v>156.5377532228361</v>
      </c>
    </row>
    <row r="14" spans="1:4" s="16" customFormat="1" ht="16.5" customHeight="1">
      <c r="A14" s="66" t="s">
        <v>36</v>
      </c>
      <c r="B14" s="96">
        <v>478</v>
      </c>
      <c r="C14" s="96">
        <v>321</v>
      </c>
      <c r="D14" s="91">
        <f t="shared" si="0"/>
        <v>148.90965732087227</v>
      </c>
    </row>
    <row r="15" spans="1:4" s="16" customFormat="1" ht="16.5" customHeight="1">
      <c r="A15" s="66" t="s">
        <v>37</v>
      </c>
      <c r="B15" s="96">
        <v>85</v>
      </c>
      <c r="C15" s="96">
        <v>123</v>
      </c>
      <c r="D15" s="91">
        <f t="shared" si="0"/>
        <v>69.10569105691057</v>
      </c>
    </row>
    <row r="16" spans="1:4" s="16" customFormat="1" ht="16.5" customHeight="1">
      <c r="A16" s="66" t="s">
        <v>42</v>
      </c>
      <c r="B16" s="96">
        <v>95</v>
      </c>
      <c r="C16" s="96">
        <v>94</v>
      </c>
      <c r="D16" s="91">
        <f t="shared" si="0"/>
        <v>101.06382978723406</v>
      </c>
    </row>
    <row r="17" spans="1:4" s="16" customFormat="1" ht="16.5" customHeight="1">
      <c r="A17" s="66" t="s">
        <v>43</v>
      </c>
      <c r="B17" s="96">
        <v>192</v>
      </c>
      <c r="C17" s="96">
        <v>5</v>
      </c>
      <c r="D17" s="91">
        <f t="shared" si="0"/>
        <v>3840</v>
      </c>
    </row>
    <row r="18" spans="1:4" s="16" customFormat="1" ht="16.5" customHeight="1">
      <c r="A18" s="64" t="s">
        <v>44</v>
      </c>
      <c r="B18" s="96">
        <v>16154</v>
      </c>
      <c r="C18" s="96">
        <v>15915</v>
      </c>
      <c r="D18" s="91">
        <f t="shared" si="0"/>
        <v>101.50172792962613</v>
      </c>
    </row>
    <row r="19" spans="1:4" s="16" customFormat="1" ht="16.5" customHeight="1">
      <c r="A19" s="66" t="s">
        <v>36</v>
      </c>
      <c r="B19" s="96">
        <v>11923</v>
      </c>
      <c r="C19" s="96">
        <v>12760</v>
      </c>
      <c r="D19" s="91">
        <f t="shared" si="0"/>
        <v>93.44043887147335</v>
      </c>
    </row>
    <row r="20" spans="1:4" s="16" customFormat="1" ht="16.5" customHeight="1">
      <c r="A20" s="66" t="s">
        <v>37</v>
      </c>
      <c r="B20" s="96">
        <v>104</v>
      </c>
      <c r="C20" s="96">
        <v>831</v>
      </c>
      <c r="D20" s="91">
        <f t="shared" si="0"/>
        <v>12.515042117930205</v>
      </c>
    </row>
    <row r="21" spans="1:4" s="16" customFormat="1" ht="16.5" customHeight="1">
      <c r="A21" s="87" t="s">
        <v>418</v>
      </c>
      <c r="B21" s="96">
        <v>1</v>
      </c>
      <c r="C21" s="96"/>
      <c r="D21" s="91"/>
    </row>
    <row r="22" spans="1:4" s="16" customFormat="1" ht="16.5" customHeight="1">
      <c r="A22" s="66" t="s">
        <v>45</v>
      </c>
      <c r="B22" s="96">
        <v>490</v>
      </c>
      <c r="C22" s="96">
        <v>362</v>
      </c>
      <c r="D22" s="91">
        <f t="shared" si="0"/>
        <v>135.35911602209944</v>
      </c>
    </row>
    <row r="23" spans="1:4" s="16" customFormat="1" ht="16.5" customHeight="1">
      <c r="A23" s="66" t="s">
        <v>46</v>
      </c>
      <c r="B23" s="96">
        <v>3636</v>
      </c>
      <c r="C23" s="96">
        <v>1962</v>
      </c>
      <c r="D23" s="91">
        <f t="shared" si="0"/>
        <v>185.32110091743118</v>
      </c>
    </row>
    <row r="24" spans="1:4" s="16" customFormat="1" ht="16.5" customHeight="1">
      <c r="A24" s="64" t="s">
        <v>47</v>
      </c>
      <c r="B24" s="96">
        <v>2877</v>
      </c>
      <c r="C24" s="96">
        <v>1958</v>
      </c>
      <c r="D24" s="91">
        <f t="shared" si="0"/>
        <v>146.93564862104188</v>
      </c>
    </row>
    <row r="25" spans="1:4" s="16" customFormat="1" ht="16.5" customHeight="1">
      <c r="A25" s="66" t="s">
        <v>36</v>
      </c>
      <c r="B25" s="96">
        <v>307</v>
      </c>
      <c r="C25" s="96">
        <v>404</v>
      </c>
      <c r="D25" s="91">
        <f t="shared" si="0"/>
        <v>75.99009900990099</v>
      </c>
    </row>
    <row r="26" spans="1:4" s="16" customFormat="1" ht="16.5" customHeight="1">
      <c r="A26" s="87" t="s">
        <v>37</v>
      </c>
      <c r="B26" s="96">
        <v>55</v>
      </c>
      <c r="C26" s="96"/>
      <c r="D26" s="91"/>
    </row>
    <row r="27" spans="1:4" s="16" customFormat="1" ht="16.5" customHeight="1">
      <c r="A27" s="131" t="s">
        <v>778</v>
      </c>
      <c r="B27" s="96">
        <v>5</v>
      </c>
      <c r="C27" s="96"/>
      <c r="D27" s="91"/>
    </row>
    <row r="28" spans="1:4" s="16" customFormat="1" ht="16.5" customHeight="1">
      <c r="A28" s="87" t="s">
        <v>48</v>
      </c>
      <c r="B28" s="96">
        <v>500</v>
      </c>
      <c r="C28" s="96">
        <v>600</v>
      </c>
      <c r="D28" s="91">
        <f t="shared" si="0"/>
        <v>83.33333333333334</v>
      </c>
    </row>
    <row r="29" spans="1:4" s="16" customFormat="1" ht="16.5" customHeight="1">
      <c r="A29" s="66" t="s">
        <v>49</v>
      </c>
      <c r="B29" s="96">
        <v>2010</v>
      </c>
      <c r="C29" s="96">
        <v>954</v>
      </c>
      <c r="D29" s="91">
        <f t="shared" si="0"/>
        <v>210.6918238993711</v>
      </c>
    </row>
    <row r="30" spans="1:4" s="16" customFormat="1" ht="16.5" customHeight="1">
      <c r="A30" s="64" t="s">
        <v>50</v>
      </c>
      <c r="B30" s="96">
        <v>568</v>
      </c>
      <c r="C30" s="96">
        <v>585</v>
      </c>
      <c r="D30" s="91">
        <f t="shared" si="0"/>
        <v>97.09401709401709</v>
      </c>
    </row>
    <row r="31" spans="1:4" s="16" customFormat="1" ht="16.5" customHeight="1">
      <c r="A31" s="66" t="s">
        <v>36</v>
      </c>
      <c r="B31" s="96">
        <v>304</v>
      </c>
      <c r="C31" s="96">
        <v>279</v>
      </c>
      <c r="D31" s="91">
        <f t="shared" si="0"/>
        <v>108.96057347670252</v>
      </c>
    </row>
    <row r="32" spans="1:4" s="16" customFormat="1" ht="16.5" customHeight="1">
      <c r="A32" s="66" t="s">
        <v>37</v>
      </c>
      <c r="B32" s="96">
        <v>55</v>
      </c>
      <c r="C32" s="96">
        <v>295</v>
      </c>
      <c r="D32" s="91">
        <f t="shared" si="0"/>
        <v>18.64406779661017</v>
      </c>
    </row>
    <row r="33" spans="1:4" s="16" customFormat="1" ht="16.5" customHeight="1">
      <c r="A33" s="87" t="s">
        <v>51</v>
      </c>
      <c r="B33" s="96">
        <v>100</v>
      </c>
      <c r="C33" s="96"/>
      <c r="D33" s="91"/>
    </row>
    <row r="34" spans="1:4" s="16" customFormat="1" ht="16.5" customHeight="1">
      <c r="A34" s="66" t="s">
        <v>52</v>
      </c>
      <c r="B34" s="96">
        <v>10</v>
      </c>
      <c r="C34" s="96">
        <v>11</v>
      </c>
      <c r="D34" s="91">
        <f t="shared" si="0"/>
        <v>90.9090909090909</v>
      </c>
    </row>
    <row r="35" spans="1:4" s="16" customFormat="1" ht="16.5" customHeight="1">
      <c r="A35" s="87" t="s">
        <v>53</v>
      </c>
      <c r="B35" s="96">
        <v>99</v>
      </c>
      <c r="C35" s="96"/>
      <c r="D35" s="91"/>
    </row>
    <row r="36" spans="1:4" s="16" customFormat="1" ht="16.5" customHeight="1">
      <c r="A36" s="64" t="s">
        <v>54</v>
      </c>
      <c r="B36" s="96">
        <v>1753</v>
      </c>
      <c r="C36" s="96">
        <v>1835</v>
      </c>
      <c r="D36" s="91">
        <f t="shared" si="0"/>
        <v>95.53133514986376</v>
      </c>
    </row>
    <row r="37" spans="1:4" s="16" customFormat="1" ht="16.5" customHeight="1">
      <c r="A37" s="66" t="s">
        <v>36</v>
      </c>
      <c r="B37" s="96">
        <v>924</v>
      </c>
      <c r="C37" s="96">
        <v>1007</v>
      </c>
      <c r="D37" s="91">
        <f t="shared" si="0"/>
        <v>91.75769612711024</v>
      </c>
    </row>
    <row r="38" spans="1:4" s="16" customFormat="1" ht="16.5" customHeight="1">
      <c r="A38" s="66" t="s">
        <v>37</v>
      </c>
      <c r="B38" s="96">
        <v>453</v>
      </c>
      <c r="C38" s="96">
        <v>282</v>
      </c>
      <c r="D38" s="91">
        <f t="shared" si="0"/>
        <v>160.63829787234042</v>
      </c>
    </row>
    <row r="39" spans="1:4" s="16" customFormat="1" ht="16.5" customHeight="1">
      <c r="A39" s="66" t="s">
        <v>55</v>
      </c>
      <c r="B39" s="96"/>
      <c r="C39" s="96">
        <v>16</v>
      </c>
      <c r="D39" s="91">
        <f t="shared" si="0"/>
        <v>0</v>
      </c>
    </row>
    <row r="40" spans="1:4" s="16" customFormat="1" ht="16.5" customHeight="1">
      <c r="A40" s="66" t="s">
        <v>56</v>
      </c>
      <c r="B40" s="96">
        <v>376</v>
      </c>
      <c r="C40" s="96">
        <v>530</v>
      </c>
      <c r="D40" s="91">
        <f t="shared" si="0"/>
        <v>70.94339622641509</v>
      </c>
    </row>
    <row r="41" spans="1:4" s="16" customFormat="1" ht="16.5" customHeight="1">
      <c r="A41" s="64" t="s">
        <v>57</v>
      </c>
      <c r="B41" s="96">
        <v>5333</v>
      </c>
      <c r="C41" s="96">
        <v>4309</v>
      </c>
      <c r="D41" s="91">
        <f t="shared" si="0"/>
        <v>123.76421443490369</v>
      </c>
    </row>
    <row r="42" spans="1:4" s="16" customFormat="1" ht="16.5" customHeight="1">
      <c r="A42" s="66" t="s">
        <v>58</v>
      </c>
      <c r="B42" s="96">
        <v>5333</v>
      </c>
      <c r="C42" s="96">
        <v>4309</v>
      </c>
      <c r="D42" s="91">
        <f t="shared" si="0"/>
        <v>123.76421443490369</v>
      </c>
    </row>
    <row r="43" spans="1:4" s="16" customFormat="1" ht="16.5" customHeight="1">
      <c r="A43" s="64" t="s">
        <v>59</v>
      </c>
      <c r="B43" s="96">
        <v>527</v>
      </c>
      <c r="C43" s="96">
        <v>681</v>
      </c>
      <c r="D43" s="91">
        <f t="shared" si="0"/>
        <v>77.38619676945669</v>
      </c>
    </row>
    <row r="44" spans="1:4" s="16" customFormat="1" ht="16.5" customHeight="1">
      <c r="A44" s="66" t="s">
        <v>36</v>
      </c>
      <c r="B44" s="96">
        <v>418</v>
      </c>
      <c r="C44" s="96">
        <v>364</v>
      </c>
      <c r="D44" s="91">
        <f t="shared" si="0"/>
        <v>114.83516483516483</v>
      </c>
    </row>
    <row r="45" spans="1:4" s="16" customFormat="1" ht="16.5" customHeight="1">
      <c r="A45" s="66" t="s">
        <v>37</v>
      </c>
      <c r="B45" s="96">
        <v>9</v>
      </c>
      <c r="C45" s="96">
        <v>317</v>
      </c>
      <c r="D45" s="91">
        <f t="shared" si="0"/>
        <v>2.8391167192429023</v>
      </c>
    </row>
    <row r="46" spans="1:4" s="16" customFormat="1" ht="16.5" customHeight="1">
      <c r="A46" s="131" t="s">
        <v>779</v>
      </c>
      <c r="B46" s="96">
        <v>100</v>
      </c>
      <c r="C46" s="96"/>
      <c r="D46" s="91"/>
    </row>
    <row r="47" spans="1:4" s="16" customFormat="1" ht="16.5" customHeight="1">
      <c r="A47" s="64" t="s">
        <v>60</v>
      </c>
      <c r="B47" s="96">
        <v>539</v>
      </c>
      <c r="C47" s="96">
        <v>508</v>
      </c>
      <c r="D47" s="91">
        <f t="shared" si="0"/>
        <v>106.1023622047244</v>
      </c>
    </row>
    <row r="48" spans="1:4" s="16" customFormat="1" ht="16.5" customHeight="1">
      <c r="A48" s="66" t="s">
        <v>36</v>
      </c>
      <c r="B48" s="96">
        <v>402</v>
      </c>
      <c r="C48" s="96">
        <v>117</v>
      </c>
      <c r="D48" s="91">
        <f t="shared" si="0"/>
        <v>343.5897435897436</v>
      </c>
    </row>
    <row r="49" spans="1:4" s="16" customFormat="1" ht="16.5" customHeight="1">
      <c r="A49" s="66" t="s">
        <v>37</v>
      </c>
      <c r="B49" s="96">
        <v>50</v>
      </c>
      <c r="C49" s="96">
        <v>70</v>
      </c>
      <c r="D49" s="91">
        <f t="shared" si="0"/>
        <v>71.42857142857143</v>
      </c>
    </row>
    <row r="50" spans="1:4" s="16" customFormat="1" ht="16.5" customHeight="1">
      <c r="A50" s="66" t="s">
        <v>570</v>
      </c>
      <c r="B50" s="96"/>
      <c r="C50" s="96">
        <v>3</v>
      </c>
      <c r="D50" s="91">
        <f t="shared" si="0"/>
        <v>0</v>
      </c>
    </row>
    <row r="51" spans="1:4" s="16" customFormat="1" ht="16.5" customHeight="1">
      <c r="A51" s="66" t="s">
        <v>419</v>
      </c>
      <c r="B51" s="96">
        <v>10</v>
      </c>
      <c r="C51" s="96">
        <v>4</v>
      </c>
      <c r="D51" s="91">
        <f t="shared" si="0"/>
        <v>250</v>
      </c>
    </row>
    <row r="52" spans="1:4" s="16" customFormat="1" ht="16.5" customHeight="1">
      <c r="A52" s="87" t="s">
        <v>61</v>
      </c>
      <c r="B52" s="96">
        <v>43</v>
      </c>
      <c r="C52" s="96"/>
      <c r="D52" s="91"/>
    </row>
    <row r="53" spans="1:4" s="16" customFormat="1" ht="16.5" customHeight="1">
      <c r="A53" s="66" t="s">
        <v>62</v>
      </c>
      <c r="B53" s="96">
        <v>34</v>
      </c>
      <c r="C53" s="96">
        <v>314</v>
      </c>
      <c r="D53" s="91">
        <f t="shared" si="0"/>
        <v>10.828025477707007</v>
      </c>
    </row>
    <row r="54" spans="1:4" s="16" customFormat="1" ht="16.5" customHeight="1">
      <c r="A54" s="64" t="s">
        <v>63</v>
      </c>
      <c r="B54" s="96">
        <v>2387</v>
      </c>
      <c r="C54" s="96">
        <v>732</v>
      </c>
      <c r="D54" s="91">
        <f t="shared" si="0"/>
        <v>326.09289617486337</v>
      </c>
    </row>
    <row r="55" spans="1:4" s="16" customFormat="1" ht="16.5" customHeight="1">
      <c r="A55" s="66" t="s">
        <v>36</v>
      </c>
      <c r="B55" s="96">
        <v>1909</v>
      </c>
      <c r="C55" s="96">
        <v>432</v>
      </c>
      <c r="D55" s="91">
        <f t="shared" si="0"/>
        <v>441.8981481481482</v>
      </c>
    </row>
    <row r="56" spans="1:4" s="16" customFormat="1" ht="16.5" customHeight="1">
      <c r="A56" s="66" t="s">
        <v>37</v>
      </c>
      <c r="B56" s="96">
        <v>242</v>
      </c>
      <c r="C56" s="96">
        <v>265</v>
      </c>
      <c r="D56" s="91">
        <f t="shared" si="0"/>
        <v>91.32075471698113</v>
      </c>
    </row>
    <row r="57" spans="1:4" s="16" customFormat="1" ht="16.5" customHeight="1">
      <c r="A57" s="66" t="s">
        <v>64</v>
      </c>
      <c r="B57" s="96">
        <v>236</v>
      </c>
      <c r="C57" s="96">
        <v>35</v>
      </c>
      <c r="D57" s="91">
        <f t="shared" si="0"/>
        <v>674.2857142857143</v>
      </c>
    </row>
    <row r="58" spans="1:4" s="16" customFormat="1" ht="16.5" customHeight="1">
      <c r="A58" s="64" t="s">
        <v>65</v>
      </c>
      <c r="B58" s="96">
        <v>706</v>
      </c>
      <c r="C58" s="96">
        <v>839</v>
      </c>
      <c r="D58" s="91">
        <f t="shared" si="0"/>
        <v>84.14779499404052</v>
      </c>
    </row>
    <row r="59" spans="1:4" s="16" customFormat="1" ht="16.5" customHeight="1">
      <c r="A59" s="66" t="s">
        <v>36</v>
      </c>
      <c r="B59" s="96">
        <v>370</v>
      </c>
      <c r="C59" s="96">
        <v>417</v>
      </c>
      <c r="D59" s="91">
        <f t="shared" si="0"/>
        <v>88.72901678657075</v>
      </c>
    </row>
    <row r="60" spans="1:4" s="16" customFormat="1" ht="16.5" customHeight="1">
      <c r="A60" s="66" t="s">
        <v>37</v>
      </c>
      <c r="B60" s="96">
        <v>15</v>
      </c>
      <c r="C60" s="96">
        <v>229</v>
      </c>
      <c r="D60" s="91">
        <f t="shared" si="0"/>
        <v>6.550218340611353</v>
      </c>
    </row>
    <row r="61" spans="1:4" s="16" customFormat="1" ht="16.5" customHeight="1">
      <c r="A61" s="66" t="s">
        <v>66</v>
      </c>
      <c r="B61" s="96">
        <v>194</v>
      </c>
      <c r="C61" s="96">
        <v>160</v>
      </c>
      <c r="D61" s="91">
        <f t="shared" si="0"/>
        <v>121.24999999999999</v>
      </c>
    </row>
    <row r="62" spans="1:4" s="16" customFormat="1" ht="16.5" customHeight="1">
      <c r="A62" s="66" t="s">
        <v>67</v>
      </c>
      <c r="B62" s="96">
        <v>127</v>
      </c>
      <c r="C62" s="96">
        <v>33</v>
      </c>
      <c r="D62" s="91">
        <f t="shared" si="0"/>
        <v>384.8484848484849</v>
      </c>
    </row>
    <row r="63" spans="1:4" s="16" customFormat="1" ht="16.5" customHeight="1">
      <c r="A63" s="64" t="s">
        <v>571</v>
      </c>
      <c r="B63" s="96"/>
      <c r="C63" s="96">
        <v>20</v>
      </c>
      <c r="D63" s="91"/>
    </row>
    <row r="64" spans="1:4" s="16" customFormat="1" ht="16.5" customHeight="1">
      <c r="A64" s="66" t="s">
        <v>572</v>
      </c>
      <c r="B64" s="96"/>
      <c r="C64" s="96">
        <v>20</v>
      </c>
      <c r="D64" s="91"/>
    </row>
    <row r="65" spans="1:4" s="16" customFormat="1" ht="16.5" customHeight="1">
      <c r="A65" s="64" t="s">
        <v>68</v>
      </c>
      <c r="B65" s="96">
        <v>2958</v>
      </c>
      <c r="C65" s="96">
        <v>2984</v>
      </c>
      <c r="D65" s="91">
        <f t="shared" si="0"/>
        <v>99.12868632707776</v>
      </c>
    </row>
    <row r="66" spans="1:4" s="16" customFormat="1" ht="16.5" customHeight="1">
      <c r="A66" s="66" t="s">
        <v>36</v>
      </c>
      <c r="B66" s="96">
        <v>2099</v>
      </c>
      <c r="C66" s="96">
        <v>2263</v>
      </c>
      <c r="D66" s="91">
        <f t="shared" si="0"/>
        <v>92.7529827662395</v>
      </c>
    </row>
    <row r="67" spans="1:4" s="16" customFormat="1" ht="16.5" customHeight="1">
      <c r="A67" s="66" t="s">
        <v>37</v>
      </c>
      <c r="B67" s="96"/>
      <c r="C67" s="96">
        <v>181</v>
      </c>
      <c r="D67" s="91">
        <f t="shared" si="0"/>
        <v>0</v>
      </c>
    </row>
    <row r="68" spans="1:4" s="16" customFormat="1" ht="16.5" customHeight="1">
      <c r="A68" s="66" t="s">
        <v>69</v>
      </c>
      <c r="B68" s="96">
        <v>55</v>
      </c>
      <c r="C68" s="96">
        <v>50</v>
      </c>
      <c r="D68" s="91">
        <f t="shared" si="0"/>
        <v>110.00000000000001</v>
      </c>
    </row>
    <row r="69" spans="1:4" s="16" customFormat="1" ht="16.5" customHeight="1">
      <c r="A69" s="66" t="s">
        <v>70</v>
      </c>
      <c r="B69" s="96">
        <v>15</v>
      </c>
      <c r="C69" s="96">
        <v>15</v>
      </c>
      <c r="D69" s="91">
        <f t="shared" si="0"/>
        <v>100</v>
      </c>
    </row>
    <row r="70" spans="1:4" s="16" customFormat="1" ht="16.5" customHeight="1">
      <c r="A70" s="66" t="s">
        <v>71</v>
      </c>
      <c r="B70" s="96">
        <v>358</v>
      </c>
      <c r="C70" s="96">
        <v>291</v>
      </c>
      <c r="D70" s="91">
        <f aca="true" t="shared" si="1" ref="D70:D128">B70/C70*100</f>
        <v>123.02405498281787</v>
      </c>
    </row>
    <row r="71" spans="1:4" s="16" customFormat="1" ht="16.5" customHeight="1">
      <c r="A71" s="66" t="s">
        <v>72</v>
      </c>
      <c r="B71" s="96">
        <v>431</v>
      </c>
      <c r="C71" s="96">
        <v>184</v>
      </c>
      <c r="D71" s="91">
        <f t="shared" si="1"/>
        <v>234.23913043478262</v>
      </c>
    </row>
    <row r="72" spans="1:4" s="16" customFormat="1" ht="16.5" customHeight="1">
      <c r="A72" s="64" t="s">
        <v>73</v>
      </c>
      <c r="B72" s="96">
        <v>1</v>
      </c>
      <c r="C72" s="96">
        <v>23</v>
      </c>
      <c r="D72" s="91">
        <f t="shared" si="1"/>
        <v>4.3478260869565215</v>
      </c>
    </row>
    <row r="73" spans="1:4" s="16" customFormat="1" ht="16.5" customHeight="1">
      <c r="A73" s="66" t="s">
        <v>74</v>
      </c>
      <c r="B73" s="96">
        <v>1</v>
      </c>
      <c r="C73" s="96">
        <v>23</v>
      </c>
      <c r="D73" s="91">
        <f t="shared" si="1"/>
        <v>4.3478260869565215</v>
      </c>
    </row>
    <row r="74" spans="1:4" s="16" customFormat="1" ht="16.5" customHeight="1">
      <c r="A74" s="64" t="s">
        <v>75</v>
      </c>
      <c r="B74" s="96">
        <v>198</v>
      </c>
      <c r="C74" s="96">
        <v>299</v>
      </c>
      <c r="D74" s="91">
        <f t="shared" si="1"/>
        <v>66.22073578595318</v>
      </c>
    </row>
    <row r="75" spans="1:4" s="16" customFormat="1" ht="16.5" customHeight="1">
      <c r="A75" s="66" t="s">
        <v>36</v>
      </c>
      <c r="B75" s="96">
        <v>73</v>
      </c>
      <c r="C75" s="96">
        <v>60</v>
      </c>
      <c r="D75" s="91">
        <f t="shared" si="1"/>
        <v>121.66666666666666</v>
      </c>
    </row>
    <row r="76" spans="1:4" s="16" customFormat="1" ht="16.5" customHeight="1">
      <c r="A76" s="66" t="s">
        <v>37</v>
      </c>
      <c r="B76" s="96"/>
      <c r="C76" s="96">
        <v>41</v>
      </c>
      <c r="D76" s="91">
        <f t="shared" si="1"/>
        <v>0</v>
      </c>
    </row>
    <row r="77" spans="1:4" s="16" customFormat="1" ht="16.5" customHeight="1">
      <c r="A77" s="66" t="s">
        <v>76</v>
      </c>
      <c r="B77" s="96">
        <v>112</v>
      </c>
      <c r="C77" s="96">
        <v>140</v>
      </c>
      <c r="D77" s="91">
        <f t="shared" si="1"/>
        <v>80</v>
      </c>
    </row>
    <row r="78" spans="1:4" s="16" customFormat="1" ht="16.5" customHeight="1">
      <c r="A78" s="66" t="s">
        <v>77</v>
      </c>
      <c r="B78" s="96">
        <v>13</v>
      </c>
      <c r="C78" s="96">
        <v>58</v>
      </c>
      <c r="D78" s="91">
        <f t="shared" si="1"/>
        <v>22.413793103448278</v>
      </c>
    </row>
    <row r="79" spans="1:4" s="16" customFormat="1" ht="16.5" customHeight="1">
      <c r="A79" s="64" t="s">
        <v>78</v>
      </c>
      <c r="B79" s="96">
        <v>39</v>
      </c>
      <c r="C79" s="96">
        <v>59</v>
      </c>
      <c r="D79" s="91">
        <f t="shared" si="1"/>
        <v>66.10169491525424</v>
      </c>
    </row>
    <row r="80" spans="1:4" s="16" customFormat="1" ht="16.5" customHeight="1">
      <c r="A80" s="66" t="s">
        <v>36</v>
      </c>
      <c r="B80" s="96">
        <v>3</v>
      </c>
      <c r="C80" s="96"/>
      <c r="D80" s="91"/>
    </row>
    <row r="81" spans="1:4" s="16" customFormat="1" ht="16.5" customHeight="1">
      <c r="A81" s="66" t="s">
        <v>37</v>
      </c>
      <c r="B81" s="96">
        <v>10</v>
      </c>
      <c r="C81" s="96">
        <v>10</v>
      </c>
      <c r="D81" s="91">
        <f t="shared" si="1"/>
        <v>100</v>
      </c>
    </row>
    <row r="82" spans="1:4" s="16" customFormat="1" ht="16.5" customHeight="1">
      <c r="A82" s="66" t="s">
        <v>79</v>
      </c>
      <c r="B82" s="96">
        <v>8</v>
      </c>
      <c r="C82" s="96">
        <v>5</v>
      </c>
      <c r="D82" s="91">
        <f t="shared" si="1"/>
        <v>160</v>
      </c>
    </row>
    <row r="83" spans="1:4" s="16" customFormat="1" ht="16.5" customHeight="1">
      <c r="A83" s="66" t="s">
        <v>80</v>
      </c>
      <c r="B83" s="96">
        <v>18</v>
      </c>
      <c r="C83" s="96">
        <v>44</v>
      </c>
      <c r="D83" s="91">
        <f t="shared" si="1"/>
        <v>40.909090909090914</v>
      </c>
    </row>
    <row r="84" spans="1:4" s="16" customFormat="1" ht="16.5" customHeight="1">
      <c r="A84" s="64" t="s">
        <v>81</v>
      </c>
      <c r="B84" s="96">
        <v>96</v>
      </c>
      <c r="C84" s="96">
        <v>94</v>
      </c>
      <c r="D84" s="91">
        <f t="shared" si="1"/>
        <v>102.12765957446808</v>
      </c>
    </row>
    <row r="85" spans="1:4" s="16" customFormat="1" ht="16.5" customHeight="1">
      <c r="A85" s="66" t="s">
        <v>36</v>
      </c>
      <c r="B85" s="96">
        <v>8</v>
      </c>
      <c r="C85" s="96">
        <v>20</v>
      </c>
      <c r="D85" s="91">
        <f t="shared" si="1"/>
        <v>40</v>
      </c>
    </row>
    <row r="86" spans="1:4" s="16" customFormat="1" ht="16.5" customHeight="1">
      <c r="A86" s="66" t="s">
        <v>37</v>
      </c>
      <c r="B86" s="96">
        <v>41</v>
      </c>
      <c r="C86" s="96">
        <v>3</v>
      </c>
      <c r="D86" s="91">
        <f t="shared" si="1"/>
        <v>1366.6666666666665</v>
      </c>
    </row>
    <row r="87" spans="1:4" s="16" customFormat="1" ht="16.5" customHeight="1">
      <c r="A87" s="66" t="s">
        <v>82</v>
      </c>
      <c r="B87" s="96">
        <v>21</v>
      </c>
      <c r="C87" s="96">
        <v>40</v>
      </c>
      <c r="D87" s="91">
        <f t="shared" si="1"/>
        <v>52.5</v>
      </c>
    </row>
    <row r="88" spans="1:4" s="16" customFormat="1" ht="16.5" customHeight="1">
      <c r="A88" s="66" t="s">
        <v>83</v>
      </c>
      <c r="B88" s="96">
        <v>19</v>
      </c>
      <c r="C88" s="96">
        <v>31</v>
      </c>
      <c r="D88" s="91">
        <f t="shared" si="1"/>
        <v>61.29032258064516</v>
      </c>
    </row>
    <row r="89" spans="1:4" s="16" customFormat="1" ht="16.5" customHeight="1">
      <c r="A89" s="87" t="s">
        <v>84</v>
      </c>
      <c r="B89" s="96">
        <v>7</v>
      </c>
      <c r="C89" s="96"/>
      <c r="D89" s="91"/>
    </row>
    <row r="90" spans="1:4" s="16" customFormat="1" ht="16.5" customHeight="1">
      <c r="A90" s="64" t="s">
        <v>85</v>
      </c>
      <c r="B90" s="96">
        <v>144</v>
      </c>
      <c r="C90" s="96">
        <v>121</v>
      </c>
      <c r="D90" s="91">
        <f t="shared" si="1"/>
        <v>119.00826446280992</v>
      </c>
    </row>
    <row r="91" spans="1:4" s="16" customFormat="1" ht="16.5" customHeight="1">
      <c r="A91" s="66" t="s">
        <v>36</v>
      </c>
      <c r="B91" s="96">
        <v>77</v>
      </c>
      <c r="C91" s="96">
        <v>84</v>
      </c>
      <c r="D91" s="91">
        <f t="shared" si="1"/>
        <v>91.66666666666666</v>
      </c>
    </row>
    <row r="92" spans="1:4" s="16" customFormat="1" ht="16.5" customHeight="1">
      <c r="A92" s="66" t="s">
        <v>37</v>
      </c>
      <c r="B92" s="96">
        <v>62</v>
      </c>
      <c r="C92" s="96">
        <v>33</v>
      </c>
      <c r="D92" s="91">
        <f t="shared" si="1"/>
        <v>187.87878787878788</v>
      </c>
    </row>
    <row r="93" spans="1:4" s="16" customFormat="1" ht="16.5" customHeight="1">
      <c r="A93" s="66" t="s">
        <v>573</v>
      </c>
      <c r="B93" s="96">
        <v>5</v>
      </c>
      <c r="C93" s="96">
        <v>4</v>
      </c>
      <c r="D93" s="91">
        <f t="shared" si="1"/>
        <v>125</v>
      </c>
    </row>
    <row r="94" spans="1:4" s="16" customFormat="1" ht="16.5" customHeight="1">
      <c r="A94" s="64" t="s">
        <v>86</v>
      </c>
      <c r="B94" s="96">
        <v>137</v>
      </c>
      <c r="C94" s="96">
        <v>92</v>
      </c>
      <c r="D94" s="91">
        <f t="shared" si="1"/>
        <v>148.91304347826087</v>
      </c>
    </row>
    <row r="95" spans="1:4" s="16" customFormat="1" ht="16.5" customHeight="1">
      <c r="A95" s="66" t="s">
        <v>36</v>
      </c>
      <c r="B95" s="96">
        <v>84</v>
      </c>
      <c r="C95" s="96">
        <v>49</v>
      </c>
      <c r="D95" s="91">
        <f t="shared" si="1"/>
        <v>171.42857142857142</v>
      </c>
    </row>
    <row r="96" spans="1:4" s="16" customFormat="1" ht="16.5" customHeight="1">
      <c r="A96" s="66" t="s">
        <v>37</v>
      </c>
      <c r="B96" s="96">
        <v>24</v>
      </c>
      <c r="C96" s="96">
        <v>16</v>
      </c>
      <c r="D96" s="91">
        <f t="shared" si="1"/>
        <v>150</v>
      </c>
    </row>
    <row r="97" spans="1:4" s="16" customFormat="1" ht="16.5" customHeight="1">
      <c r="A97" s="66" t="s">
        <v>87</v>
      </c>
      <c r="B97" s="96">
        <v>29</v>
      </c>
      <c r="C97" s="96">
        <v>27</v>
      </c>
      <c r="D97" s="91">
        <f t="shared" si="1"/>
        <v>107.40740740740742</v>
      </c>
    </row>
    <row r="98" spans="1:4" s="16" customFormat="1" ht="16.5" customHeight="1">
      <c r="A98" s="64" t="s">
        <v>88</v>
      </c>
      <c r="B98" s="96">
        <v>307</v>
      </c>
      <c r="C98" s="96">
        <v>382</v>
      </c>
      <c r="D98" s="91">
        <f t="shared" si="1"/>
        <v>80.36649214659685</v>
      </c>
    </row>
    <row r="99" spans="1:4" s="16" customFormat="1" ht="16.5" customHeight="1">
      <c r="A99" s="66" t="s">
        <v>36</v>
      </c>
      <c r="B99" s="96">
        <v>171</v>
      </c>
      <c r="C99" s="96">
        <v>87</v>
      </c>
      <c r="D99" s="91">
        <f t="shared" si="1"/>
        <v>196.55172413793102</v>
      </c>
    </row>
    <row r="100" spans="1:4" s="16" customFormat="1" ht="16.5" customHeight="1">
      <c r="A100" s="66" t="s">
        <v>37</v>
      </c>
      <c r="B100" s="96">
        <v>115</v>
      </c>
      <c r="C100" s="96">
        <v>273</v>
      </c>
      <c r="D100" s="91">
        <f t="shared" si="1"/>
        <v>42.124542124542124</v>
      </c>
    </row>
    <row r="101" spans="1:4" s="16" customFormat="1" ht="16.5" customHeight="1">
      <c r="A101" s="66" t="s">
        <v>89</v>
      </c>
      <c r="B101" s="96">
        <v>21</v>
      </c>
      <c r="C101" s="96">
        <v>22</v>
      </c>
      <c r="D101" s="91">
        <f t="shared" si="1"/>
        <v>95.45454545454545</v>
      </c>
    </row>
    <row r="102" spans="1:4" s="16" customFormat="1" ht="16.5" customHeight="1">
      <c r="A102" s="64" t="s">
        <v>90</v>
      </c>
      <c r="B102" s="96">
        <v>2899</v>
      </c>
      <c r="C102" s="96">
        <v>2318</v>
      </c>
      <c r="D102" s="91">
        <f t="shared" si="1"/>
        <v>125.06471095772218</v>
      </c>
    </row>
    <row r="103" spans="1:4" s="16" customFormat="1" ht="16.5" customHeight="1">
      <c r="A103" s="66" t="s">
        <v>36</v>
      </c>
      <c r="B103" s="96">
        <v>1685</v>
      </c>
      <c r="C103" s="96">
        <v>1125</v>
      </c>
      <c r="D103" s="91">
        <f t="shared" si="1"/>
        <v>149.7777777777778</v>
      </c>
    </row>
    <row r="104" spans="1:4" s="16" customFormat="1" ht="16.5" customHeight="1">
      <c r="A104" s="66" t="s">
        <v>37</v>
      </c>
      <c r="B104" s="96">
        <v>86</v>
      </c>
      <c r="C104" s="96">
        <v>824</v>
      </c>
      <c r="D104" s="91">
        <f t="shared" si="1"/>
        <v>10.436893203883495</v>
      </c>
    </row>
    <row r="105" spans="1:4" s="16" customFormat="1" ht="16.5" customHeight="1">
      <c r="A105" s="66" t="s">
        <v>91</v>
      </c>
      <c r="B105" s="96">
        <v>1128</v>
      </c>
      <c r="C105" s="96">
        <v>369</v>
      </c>
      <c r="D105" s="91">
        <f t="shared" si="1"/>
        <v>305.6910569105691</v>
      </c>
    </row>
    <row r="106" spans="1:4" s="16" customFormat="1" ht="16.5" customHeight="1">
      <c r="A106" s="64" t="s">
        <v>92</v>
      </c>
      <c r="B106" s="96">
        <v>814</v>
      </c>
      <c r="C106" s="96">
        <v>752</v>
      </c>
      <c r="D106" s="91">
        <f t="shared" si="1"/>
        <v>108.24468085106382</v>
      </c>
    </row>
    <row r="107" spans="1:4" s="16" customFormat="1" ht="16.5" customHeight="1">
      <c r="A107" s="66" t="s">
        <v>36</v>
      </c>
      <c r="B107" s="96">
        <v>452</v>
      </c>
      <c r="C107" s="96">
        <v>411</v>
      </c>
      <c r="D107" s="91">
        <f t="shared" si="1"/>
        <v>109.97566909975669</v>
      </c>
    </row>
    <row r="108" spans="1:4" s="16" customFormat="1" ht="16.5" customHeight="1">
      <c r="A108" s="66" t="s">
        <v>37</v>
      </c>
      <c r="B108" s="96">
        <v>55</v>
      </c>
      <c r="C108" s="96">
        <v>148</v>
      </c>
      <c r="D108" s="91">
        <f t="shared" si="1"/>
        <v>37.16216216216216</v>
      </c>
    </row>
    <row r="109" spans="1:4" s="16" customFormat="1" ht="16.5" customHeight="1">
      <c r="A109" s="66" t="s">
        <v>93</v>
      </c>
      <c r="B109" s="96">
        <v>307</v>
      </c>
      <c r="C109" s="96">
        <v>193</v>
      </c>
      <c r="D109" s="91">
        <f t="shared" si="1"/>
        <v>159.06735751295338</v>
      </c>
    </row>
    <row r="110" spans="1:4" s="16" customFormat="1" ht="16.5" customHeight="1">
      <c r="A110" s="64" t="s">
        <v>94</v>
      </c>
      <c r="B110" s="96">
        <v>634</v>
      </c>
      <c r="C110" s="96">
        <v>378</v>
      </c>
      <c r="D110" s="91">
        <f t="shared" si="1"/>
        <v>167.72486772486772</v>
      </c>
    </row>
    <row r="111" spans="1:4" s="16" customFormat="1" ht="16.5" customHeight="1">
      <c r="A111" s="66" t="s">
        <v>36</v>
      </c>
      <c r="B111" s="96">
        <v>221</v>
      </c>
      <c r="C111" s="96">
        <v>254</v>
      </c>
      <c r="D111" s="91">
        <f t="shared" si="1"/>
        <v>87.00787401574803</v>
      </c>
    </row>
    <row r="112" spans="1:4" s="16" customFormat="1" ht="16.5" customHeight="1">
      <c r="A112" s="66" t="s">
        <v>37</v>
      </c>
      <c r="B112" s="96">
        <v>249</v>
      </c>
      <c r="C112" s="96">
        <v>92</v>
      </c>
      <c r="D112" s="91">
        <f t="shared" si="1"/>
        <v>270.65217391304344</v>
      </c>
    </row>
    <row r="113" spans="1:4" s="16" customFormat="1" ht="16.5" customHeight="1">
      <c r="A113" s="66" t="s">
        <v>95</v>
      </c>
      <c r="B113" s="96">
        <v>164</v>
      </c>
      <c r="C113" s="96">
        <v>32</v>
      </c>
      <c r="D113" s="91">
        <f t="shared" si="1"/>
        <v>512.5</v>
      </c>
    </row>
    <row r="114" spans="1:4" s="16" customFormat="1" ht="16.5" customHeight="1">
      <c r="A114" s="64" t="s">
        <v>96</v>
      </c>
      <c r="B114" s="96">
        <v>213</v>
      </c>
      <c r="C114" s="96">
        <v>224</v>
      </c>
      <c r="D114" s="91">
        <f t="shared" si="1"/>
        <v>95.08928571428571</v>
      </c>
    </row>
    <row r="115" spans="1:4" s="16" customFormat="1" ht="16.5" customHeight="1">
      <c r="A115" s="66" t="s">
        <v>36</v>
      </c>
      <c r="B115" s="96">
        <v>162</v>
      </c>
      <c r="C115" s="96">
        <v>97</v>
      </c>
      <c r="D115" s="91">
        <f t="shared" si="1"/>
        <v>167.01030927835052</v>
      </c>
    </row>
    <row r="116" spans="1:4" s="16" customFormat="1" ht="16.5" customHeight="1">
      <c r="A116" s="66" t="s">
        <v>37</v>
      </c>
      <c r="B116" s="96"/>
      <c r="C116" s="96">
        <v>67</v>
      </c>
      <c r="D116" s="91">
        <f t="shared" si="1"/>
        <v>0</v>
      </c>
    </row>
    <row r="117" spans="1:4" s="16" customFormat="1" ht="16.5" customHeight="1">
      <c r="A117" s="66" t="s">
        <v>97</v>
      </c>
      <c r="B117" s="96">
        <v>51</v>
      </c>
      <c r="C117" s="96">
        <v>60</v>
      </c>
      <c r="D117" s="91">
        <f t="shared" si="1"/>
        <v>85</v>
      </c>
    </row>
    <row r="118" spans="1:4" s="16" customFormat="1" ht="16.5" customHeight="1">
      <c r="A118" s="132" t="s">
        <v>780</v>
      </c>
      <c r="B118" s="96">
        <v>3</v>
      </c>
      <c r="C118" s="96"/>
      <c r="D118" s="91"/>
    </row>
    <row r="119" spans="1:4" s="16" customFormat="1" ht="16.5" customHeight="1">
      <c r="A119" s="66" t="s">
        <v>36</v>
      </c>
      <c r="B119" s="96">
        <v>3</v>
      </c>
      <c r="C119" s="96"/>
      <c r="D119" s="91"/>
    </row>
    <row r="120" spans="1:4" s="16" customFormat="1" ht="16.5" customHeight="1">
      <c r="A120" s="64" t="s">
        <v>98</v>
      </c>
      <c r="B120" s="96">
        <v>52</v>
      </c>
      <c r="C120" s="96">
        <v>397</v>
      </c>
      <c r="D120" s="91">
        <f t="shared" si="1"/>
        <v>13.09823677581864</v>
      </c>
    </row>
    <row r="121" spans="1:4" s="16" customFormat="1" ht="16.5" customHeight="1">
      <c r="A121" s="66" t="s">
        <v>99</v>
      </c>
      <c r="B121" s="96"/>
      <c r="C121" s="96">
        <v>5</v>
      </c>
      <c r="D121" s="91">
        <f t="shared" si="1"/>
        <v>0</v>
      </c>
    </row>
    <row r="122" spans="1:4" s="16" customFormat="1" ht="16.5" customHeight="1">
      <c r="A122" s="66" t="s">
        <v>100</v>
      </c>
      <c r="B122" s="96">
        <v>52</v>
      </c>
      <c r="C122" s="96">
        <v>392</v>
      </c>
      <c r="D122" s="91">
        <f t="shared" si="1"/>
        <v>13.26530612244898</v>
      </c>
    </row>
    <row r="123" spans="1:4" s="16" customFormat="1" ht="16.5" customHeight="1">
      <c r="A123" s="64" t="s">
        <v>101</v>
      </c>
      <c r="B123" s="96">
        <v>604</v>
      </c>
      <c r="C123" s="96">
        <v>320</v>
      </c>
      <c r="D123" s="91">
        <f t="shared" si="1"/>
        <v>188.75</v>
      </c>
    </row>
    <row r="124" spans="1:4" s="16" customFormat="1" ht="16.5" customHeight="1">
      <c r="A124" s="64" t="s">
        <v>102</v>
      </c>
      <c r="B124" s="96">
        <v>604</v>
      </c>
      <c r="C124" s="96">
        <v>320</v>
      </c>
      <c r="D124" s="91">
        <f t="shared" si="1"/>
        <v>188.75</v>
      </c>
    </row>
    <row r="125" spans="1:4" s="16" customFormat="1" ht="16.5" customHeight="1">
      <c r="A125" s="66" t="s">
        <v>103</v>
      </c>
      <c r="B125" s="96">
        <v>40</v>
      </c>
      <c r="C125" s="96">
        <v>245</v>
      </c>
      <c r="D125" s="91">
        <f t="shared" si="1"/>
        <v>16.3265306122449</v>
      </c>
    </row>
    <row r="126" spans="1:4" s="16" customFormat="1" ht="16.5" customHeight="1">
      <c r="A126" s="66" t="s">
        <v>104</v>
      </c>
      <c r="B126" s="96">
        <v>334</v>
      </c>
      <c r="C126" s="96">
        <v>50</v>
      </c>
      <c r="D126" s="91">
        <f t="shared" si="1"/>
        <v>668</v>
      </c>
    </row>
    <row r="127" spans="1:4" s="16" customFormat="1" ht="16.5" customHeight="1">
      <c r="A127" s="133" t="s">
        <v>781</v>
      </c>
      <c r="B127" s="96">
        <v>10</v>
      </c>
      <c r="C127" s="96"/>
      <c r="D127" s="91"/>
    </row>
    <row r="128" spans="1:4" s="16" customFormat="1" ht="16.5" customHeight="1">
      <c r="A128" s="66" t="s">
        <v>574</v>
      </c>
      <c r="B128" s="96">
        <v>25</v>
      </c>
      <c r="C128" s="96">
        <v>25</v>
      </c>
      <c r="D128" s="91">
        <f t="shared" si="1"/>
        <v>100</v>
      </c>
    </row>
    <row r="129" spans="1:4" s="16" customFormat="1" ht="16.5" customHeight="1">
      <c r="A129" s="133" t="s">
        <v>782</v>
      </c>
      <c r="B129" s="96">
        <v>195</v>
      </c>
      <c r="C129" s="96"/>
      <c r="D129" s="91"/>
    </row>
    <row r="130" spans="1:4" s="16" customFormat="1" ht="16.5" customHeight="1">
      <c r="A130" s="64" t="s">
        <v>105</v>
      </c>
      <c r="B130" s="96">
        <v>21225</v>
      </c>
      <c r="C130" s="96">
        <v>22615</v>
      </c>
      <c r="D130" s="91">
        <f aca="true" t="shared" si="2" ref="D130:D193">B130/C130*100</f>
        <v>93.85363696661508</v>
      </c>
    </row>
    <row r="131" spans="1:4" s="16" customFormat="1" ht="16.5" customHeight="1">
      <c r="A131" s="64" t="s">
        <v>106</v>
      </c>
      <c r="B131" s="96">
        <v>471</v>
      </c>
      <c r="C131" s="96">
        <v>355</v>
      </c>
      <c r="D131" s="91">
        <f t="shared" si="2"/>
        <v>132.67605633802816</v>
      </c>
    </row>
    <row r="132" spans="1:4" s="16" customFormat="1" ht="16.5" customHeight="1">
      <c r="A132" s="66" t="s">
        <v>107</v>
      </c>
      <c r="B132" s="96">
        <v>32</v>
      </c>
      <c r="C132" s="96">
        <v>32</v>
      </c>
      <c r="D132" s="91">
        <f t="shared" si="2"/>
        <v>100</v>
      </c>
    </row>
    <row r="133" spans="1:4" s="16" customFormat="1" ht="16.5" customHeight="1">
      <c r="A133" s="66" t="s">
        <v>108</v>
      </c>
      <c r="B133" s="96">
        <v>439</v>
      </c>
      <c r="C133" s="96">
        <v>323</v>
      </c>
      <c r="D133" s="91">
        <f t="shared" si="2"/>
        <v>135.91331269349845</v>
      </c>
    </row>
    <row r="134" spans="1:4" s="16" customFormat="1" ht="16.5" customHeight="1">
      <c r="A134" s="64" t="s">
        <v>109</v>
      </c>
      <c r="B134" s="96">
        <v>17925</v>
      </c>
      <c r="C134" s="96">
        <v>14678</v>
      </c>
      <c r="D134" s="91">
        <f t="shared" si="2"/>
        <v>122.12154244447473</v>
      </c>
    </row>
    <row r="135" spans="1:4" s="16" customFormat="1" ht="16.5" customHeight="1">
      <c r="A135" s="66" t="s">
        <v>36</v>
      </c>
      <c r="B135" s="96">
        <v>7288</v>
      </c>
      <c r="C135" s="96">
        <v>7756</v>
      </c>
      <c r="D135" s="91">
        <f t="shared" si="2"/>
        <v>93.96596183599793</v>
      </c>
    </row>
    <row r="136" spans="1:4" s="16" customFormat="1" ht="16.5" customHeight="1">
      <c r="A136" s="66" t="s">
        <v>37</v>
      </c>
      <c r="B136" s="96">
        <v>3710</v>
      </c>
      <c r="C136" s="96">
        <v>3340</v>
      </c>
      <c r="D136" s="91">
        <f t="shared" si="2"/>
        <v>111.07784431137723</v>
      </c>
    </row>
    <row r="137" spans="1:4" s="16" customFormat="1" ht="16.5" customHeight="1">
      <c r="A137" s="66" t="s">
        <v>110</v>
      </c>
      <c r="B137" s="96">
        <v>2836</v>
      </c>
      <c r="C137" s="96">
        <v>451</v>
      </c>
      <c r="D137" s="91">
        <f t="shared" si="2"/>
        <v>628.8248337028824</v>
      </c>
    </row>
    <row r="138" spans="1:4" s="16" customFormat="1" ht="16.5" customHeight="1">
      <c r="A138" s="66" t="s">
        <v>575</v>
      </c>
      <c r="B138" s="96">
        <v>27</v>
      </c>
      <c r="C138" s="96">
        <v>10</v>
      </c>
      <c r="D138" s="91">
        <f t="shared" si="2"/>
        <v>270</v>
      </c>
    </row>
    <row r="139" spans="1:4" s="16" customFormat="1" ht="16.5" customHeight="1">
      <c r="A139" s="66" t="s">
        <v>111</v>
      </c>
      <c r="B139" s="96">
        <v>114</v>
      </c>
      <c r="C139" s="96">
        <v>123</v>
      </c>
      <c r="D139" s="91">
        <f t="shared" si="2"/>
        <v>92.6829268292683</v>
      </c>
    </row>
    <row r="140" spans="1:4" s="16" customFormat="1" ht="16.5" customHeight="1">
      <c r="A140" s="66" t="s">
        <v>112</v>
      </c>
      <c r="B140" s="96">
        <v>205</v>
      </c>
      <c r="C140" s="96">
        <v>173</v>
      </c>
      <c r="D140" s="91">
        <f t="shared" si="2"/>
        <v>118.4971098265896</v>
      </c>
    </row>
    <row r="141" spans="1:4" s="16" customFormat="1" ht="16.5" customHeight="1">
      <c r="A141" s="66" t="s">
        <v>113</v>
      </c>
      <c r="B141" s="96">
        <v>965</v>
      </c>
      <c r="C141" s="96">
        <v>2010</v>
      </c>
      <c r="D141" s="91">
        <f t="shared" si="2"/>
        <v>48.00995024875622</v>
      </c>
    </row>
    <row r="142" spans="1:4" s="16" customFormat="1" ht="16.5" customHeight="1">
      <c r="A142" s="66" t="s">
        <v>114</v>
      </c>
      <c r="B142" s="96"/>
      <c r="C142" s="96">
        <v>42</v>
      </c>
      <c r="D142" s="91">
        <f t="shared" si="2"/>
        <v>0</v>
      </c>
    </row>
    <row r="143" spans="1:4" s="16" customFormat="1" ht="16.5" customHeight="1">
      <c r="A143" s="66" t="s">
        <v>115</v>
      </c>
      <c r="B143" s="96">
        <v>75</v>
      </c>
      <c r="C143" s="96">
        <v>90</v>
      </c>
      <c r="D143" s="91">
        <f t="shared" si="2"/>
        <v>83.33333333333334</v>
      </c>
    </row>
    <row r="144" spans="1:4" s="16" customFormat="1" ht="16.5" customHeight="1">
      <c r="A144" s="66" t="s">
        <v>116</v>
      </c>
      <c r="B144" s="96">
        <v>66</v>
      </c>
      <c r="C144" s="96">
        <v>100</v>
      </c>
      <c r="D144" s="91">
        <f t="shared" si="2"/>
        <v>66</v>
      </c>
    </row>
    <row r="145" spans="1:4" s="16" customFormat="1" ht="16.5" customHeight="1">
      <c r="A145" s="66" t="s">
        <v>117</v>
      </c>
      <c r="B145" s="96"/>
      <c r="C145" s="96">
        <v>42</v>
      </c>
      <c r="D145" s="91">
        <f t="shared" si="2"/>
        <v>0</v>
      </c>
    </row>
    <row r="146" spans="1:4" s="16" customFormat="1" ht="16.5" customHeight="1">
      <c r="A146" s="66" t="s">
        <v>118</v>
      </c>
      <c r="B146" s="96">
        <v>2639</v>
      </c>
      <c r="C146" s="96">
        <v>541</v>
      </c>
      <c r="D146" s="91">
        <f t="shared" si="2"/>
        <v>487.80036968576707</v>
      </c>
    </row>
    <row r="147" spans="1:4" s="16" customFormat="1" ht="16.5" customHeight="1">
      <c r="A147" s="64" t="s">
        <v>119</v>
      </c>
      <c r="B147" s="96"/>
      <c r="C147" s="96">
        <v>2487</v>
      </c>
      <c r="D147" s="91">
        <f t="shared" si="2"/>
        <v>0</v>
      </c>
    </row>
    <row r="148" spans="1:4" s="16" customFormat="1" ht="16.5" customHeight="1">
      <c r="A148" s="66" t="s">
        <v>36</v>
      </c>
      <c r="B148" s="96">
        <v>200</v>
      </c>
      <c r="C148" s="96">
        <v>1128</v>
      </c>
      <c r="D148" s="91">
        <f t="shared" si="2"/>
        <v>17.73049645390071</v>
      </c>
    </row>
    <row r="149" spans="1:4" s="16" customFormat="1" ht="16.5" customHeight="1">
      <c r="A149" s="66" t="s">
        <v>37</v>
      </c>
      <c r="B149" s="96"/>
      <c r="C149" s="96">
        <v>1039</v>
      </c>
      <c r="D149" s="91">
        <f t="shared" si="2"/>
        <v>0</v>
      </c>
    </row>
    <row r="150" spans="1:4" s="16" customFormat="1" ht="16.5" customHeight="1">
      <c r="A150" s="66" t="s">
        <v>576</v>
      </c>
      <c r="B150" s="96"/>
      <c r="C150" s="96">
        <v>100</v>
      </c>
      <c r="D150" s="91">
        <f t="shared" si="2"/>
        <v>0</v>
      </c>
    </row>
    <row r="151" spans="1:4" s="16" customFormat="1" ht="16.5" customHeight="1">
      <c r="A151" s="66" t="s">
        <v>120</v>
      </c>
      <c r="B151" s="96">
        <v>200</v>
      </c>
      <c r="C151" s="96">
        <v>220</v>
      </c>
      <c r="D151" s="91">
        <f t="shared" si="2"/>
        <v>90.9090909090909</v>
      </c>
    </row>
    <row r="152" spans="1:4" s="16" customFormat="1" ht="16.5" customHeight="1">
      <c r="A152" s="64" t="s">
        <v>121</v>
      </c>
      <c r="B152" s="96">
        <v>48</v>
      </c>
      <c r="C152" s="96">
        <v>3497</v>
      </c>
      <c r="D152" s="91">
        <f t="shared" si="2"/>
        <v>1.372605090077209</v>
      </c>
    </row>
    <row r="153" spans="1:4" s="16" customFormat="1" ht="16.5" customHeight="1">
      <c r="A153" s="66" t="s">
        <v>36</v>
      </c>
      <c r="B153" s="96">
        <v>48</v>
      </c>
      <c r="C153" s="96">
        <v>1654</v>
      </c>
      <c r="D153" s="91">
        <f t="shared" si="2"/>
        <v>2.902055622732769</v>
      </c>
    </row>
    <row r="154" spans="1:4" s="16" customFormat="1" ht="16.5" customHeight="1">
      <c r="A154" s="66" t="s">
        <v>37</v>
      </c>
      <c r="B154" s="96"/>
      <c r="C154" s="96">
        <v>1357</v>
      </c>
      <c r="D154" s="91"/>
    </row>
    <row r="155" spans="1:4" s="16" customFormat="1" ht="16.5" customHeight="1">
      <c r="A155" s="66" t="s">
        <v>122</v>
      </c>
      <c r="B155" s="96"/>
      <c r="C155" s="96">
        <v>3</v>
      </c>
      <c r="D155" s="91"/>
    </row>
    <row r="156" spans="1:4" s="16" customFormat="1" ht="16.5" customHeight="1">
      <c r="A156" s="66" t="s">
        <v>123</v>
      </c>
      <c r="B156" s="96"/>
      <c r="C156" s="96">
        <v>100</v>
      </c>
      <c r="D156" s="91"/>
    </row>
    <row r="157" spans="1:4" s="16" customFormat="1" ht="16.5" customHeight="1">
      <c r="A157" s="66" t="s">
        <v>577</v>
      </c>
      <c r="B157" s="96"/>
      <c r="C157" s="96">
        <v>383</v>
      </c>
      <c r="D157" s="91"/>
    </row>
    <row r="158" spans="1:4" s="16" customFormat="1" ht="16.5" customHeight="1">
      <c r="A158" s="64" t="s">
        <v>124</v>
      </c>
      <c r="B158" s="96">
        <v>1589</v>
      </c>
      <c r="C158" s="96">
        <v>1338</v>
      </c>
      <c r="D158" s="91">
        <f t="shared" si="2"/>
        <v>118.7593423019432</v>
      </c>
    </row>
    <row r="159" spans="1:4" s="16" customFormat="1" ht="16.5" customHeight="1">
      <c r="A159" s="66" t="s">
        <v>36</v>
      </c>
      <c r="B159" s="96">
        <v>1128</v>
      </c>
      <c r="C159" s="96">
        <v>892</v>
      </c>
      <c r="D159" s="91">
        <f t="shared" si="2"/>
        <v>126.45739910313902</v>
      </c>
    </row>
    <row r="160" spans="1:4" s="16" customFormat="1" ht="16.5" customHeight="1">
      <c r="A160" s="66" t="s">
        <v>37</v>
      </c>
      <c r="B160" s="96">
        <v>386</v>
      </c>
      <c r="C160" s="96">
        <v>275</v>
      </c>
      <c r="D160" s="91">
        <f t="shared" si="2"/>
        <v>140.36363636363635</v>
      </c>
    </row>
    <row r="161" spans="1:4" s="16" customFormat="1" ht="16.5" customHeight="1">
      <c r="A161" s="66" t="s">
        <v>578</v>
      </c>
      <c r="B161" s="96"/>
      <c r="C161" s="96">
        <v>25</v>
      </c>
      <c r="D161" s="91">
        <f t="shared" si="2"/>
        <v>0</v>
      </c>
    </row>
    <row r="162" spans="1:4" s="16" customFormat="1" ht="16.5" customHeight="1">
      <c r="A162" s="66" t="s">
        <v>125</v>
      </c>
      <c r="B162" s="96">
        <v>12</v>
      </c>
      <c r="C162" s="96">
        <v>35</v>
      </c>
      <c r="D162" s="91">
        <f t="shared" si="2"/>
        <v>34.285714285714285</v>
      </c>
    </row>
    <row r="163" spans="1:4" s="16" customFormat="1" ht="16.5" customHeight="1">
      <c r="A163" s="66" t="s">
        <v>579</v>
      </c>
      <c r="B163" s="96"/>
      <c r="C163" s="96">
        <v>52</v>
      </c>
      <c r="D163" s="91"/>
    </row>
    <row r="164" spans="1:4" s="16" customFormat="1" ht="16.5" customHeight="1">
      <c r="A164" s="66" t="s">
        <v>580</v>
      </c>
      <c r="B164" s="96">
        <v>63</v>
      </c>
      <c r="C164" s="96">
        <v>59</v>
      </c>
      <c r="D164" s="91">
        <f t="shared" si="2"/>
        <v>106.77966101694916</v>
      </c>
    </row>
    <row r="165" spans="1:4" s="16" customFormat="1" ht="16.5" customHeight="1">
      <c r="A165" s="64" t="s">
        <v>126</v>
      </c>
      <c r="B165" s="96">
        <v>992</v>
      </c>
      <c r="C165" s="96">
        <v>260</v>
      </c>
      <c r="D165" s="91">
        <f t="shared" si="2"/>
        <v>381.53846153846155</v>
      </c>
    </row>
    <row r="166" spans="1:4" s="16" customFormat="1" ht="16.5" customHeight="1">
      <c r="A166" s="66" t="s">
        <v>127</v>
      </c>
      <c r="B166" s="96">
        <v>992</v>
      </c>
      <c r="C166" s="96">
        <v>260</v>
      </c>
      <c r="D166" s="91">
        <f t="shared" si="2"/>
        <v>381.53846153846155</v>
      </c>
    </row>
    <row r="167" spans="1:4" s="16" customFormat="1" ht="16.5" customHeight="1">
      <c r="A167" s="64" t="s">
        <v>128</v>
      </c>
      <c r="B167" s="96">
        <v>143351</v>
      </c>
      <c r="C167" s="96">
        <v>133362</v>
      </c>
      <c r="D167" s="91">
        <f t="shared" si="2"/>
        <v>107.4901396199817</v>
      </c>
    </row>
    <row r="168" spans="1:4" s="16" customFormat="1" ht="16.5" customHeight="1">
      <c r="A168" s="64" t="s">
        <v>129</v>
      </c>
      <c r="B168" s="96">
        <v>3432</v>
      </c>
      <c r="C168" s="96">
        <v>2373</v>
      </c>
      <c r="D168" s="91">
        <f t="shared" si="2"/>
        <v>144.62705436156764</v>
      </c>
    </row>
    <row r="169" spans="1:4" s="16" customFormat="1" ht="16.5" customHeight="1">
      <c r="A169" s="66" t="s">
        <v>36</v>
      </c>
      <c r="B169" s="96">
        <v>1255</v>
      </c>
      <c r="C169" s="96">
        <v>1587</v>
      </c>
      <c r="D169" s="91">
        <f t="shared" si="2"/>
        <v>79.08002520478891</v>
      </c>
    </row>
    <row r="170" spans="1:4" s="16" customFormat="1" ht="16.5" customHeight="1">
      <c r="A170" s="66" t="s">
        <v>37</v>
      </c>
      <c r="B170" s="96"/>
      <c r="C170" s="96">
        <v>197</v>
      </c>
      <c r="D170" s="91"/>
    </row>
    <row r="171" spans="1:4" s="16" customFormat="1" ht="16.5" customHeight="1">
      <c r="A171" s="66" t="s">
        <v>130</v>
      </c>
      <c r="B171" s="96">
        <v>2177</v>
      </c>
      <c r="C171" s="96">
        <v>589</v>
      </c>
      <c r="D171" s="91">
        <f t="shared" si="2"/>
        <v>369.60950764006793</v>
      </c>
    </row>
    <row r="172" spans="1:4" s="16" customFormat="1" ht="16.5" customHeight="1">
      <c r="A172" s="64" t="s">
        <v>131</v>
      </c>
      <c r="B172" s="96">
        <v>129510</v>
      </c>
      <c r="C172" s="96">
        <v>120993</v>
      </c>
      <c r="D172" s="91">
        <f t="shared" si="2"/>
        <v>107.03925020455729</v>
      </c>
    </row>
    <row r="173" spans="1:4" s="16" customFormat="1" ht="16.5" customHeight="1">
      <c r="A173" s="66" t="s">
        <v>132</v>
      </c>
      <c r="B173" s="96">
        <v>2121</v>
      </c>
      <c r="C173" s="96">
        <v>1825</v>
      </c>
      <c r="D173" s="91">
        <f t="shared" si="2"/>
        <v>116.21917808219177</v>
      </c>
    </row>
    <row r="174" spans="1:4" s="16" customFormat="1" ht="16.5" customHeight="1">
      <c r="A174" s="66" t="s">
        <v>133</v>
      </c>
      <c r="B174" s="96">
        <v>48806</v>
      </c>
      <c r="C174" s="96">
        <v>52158</v>
      </c>
      <c r="D174" s="91">
        <f t="shared" si="2"/>
        <v>93.57337321216305</v>
      </c>
    </row>
    <row r="175" spans="1:4" s="16" customFormat="1" ht="16.5" customHeight="1">
      <c r="A175" s="66" t="s">
        <v>134</v>
      </c>
      <c r="B175" s="96">
        <v>35746</v>
      </c>
      <c r="C175" s="96">
        <v>32082</v>
      </c>
      <c r="D175" s="91">
        <f t="shared" si="2"/>
        <v>111.42073436818154</v>
      </c>
    </row>
    <row r="176" spans="1:4" s="16" customFormat="1" ht="16.5" customHeight="1">
      <c r="A176" s="66" t="s">
        <v>135</v>
      </c>
      <c r="B176" s="96">
        <v>14508</v>
      </c>
      <c r="C176" s="96">
        <v>13580</v>
      </c>
      <c r="D176" s="91">
        <f t="shared" si="2"/>
        <v>106.83357879234168</v>
      </c>
    </row>
    <row r="177" spans="1:4" s="16" customFormat="1" ht="16.5" customHeight="1">
      <c r="A177" s="133" t="s">
        <v>783</v>
      </c>
      <c r="B177" s="96">
        <v>118</v>
      </c>
      <c r="C177" s="96"/>
      <c r="D177" s="91"/>
    </row>
    <row r="178" spans="1:4" s="16" customFormat="1" ht="16.5" customHeight="1">
      <c r="A178" s="66" t="s">
        <v>136</v>
      </c>
      <c r="B178" s="96">
        <v>28211</v>
      </c>
      <c r="C178" s="96">
        <v>21348</v>
      </c>
      <c r="D178" s="91">
        <f t="shared" si="2"/>
        <v>132.1482106052089</v>
      </c>
    </row>
    <row r="179" spans="1:4" s="16" customFormat="1" ht="16.5" customHeight="1">
      <c r="A179" s="64" t="s">
        <v>137</v>
      </c>
      <c r="B179" s="96">
        <v>7013</v>
      </c>
      <c r="C179" s="96">
        <v>5106</v>
      </c>
      <c r="D179" s="91">
        <f t="shared" si="2"/>
        <v>137.3482177830004</v>
      </c>
    </row>
    <row r="180" spans="1:4" s="16" customFormat="1" ht="16.5" customHeight="1">
      <c r="A180" s="66" t="s">
        <v>138</v>
      </c>
      <c r="B180" s="96">
        <v>5520</v>
      </c>
      <c r="C180" s="96">
        <v>3465</v>
      </c>
      <c r="D180" s="91">
        <f t="shared" si="2"/>
        <v>159.30735930735932</v>
      </c>
    </row>
    <row r="181" spans="1:4" s="16" customFormat="1" ht="16.5" customHeight="1">
      <c r="A181" s="66" t="s">
        <v>139</v>
      </c>
      <c r="B181" s="96">
        <v>1493</v>
      </c>
      <c r="C181" s="96">
        <v>1641</v>
      </c>
      <c r="D181" s="91">
        <f t="shared" si="2"/>
        <v>90.98110907982937</v>
      </c>
    </row>
    <row r="182" spans="1:4" s="16" customFormat="1" ht="16.5" customHeight="1">
      <c r="A182" s="64" t="s">
        <v>140</v>
      </c>
      <c r="B182" s="96">
        <v>185</v>
      </c>
      <c r="C182" s="96">
        <v>478</v>
      </c>
      <c r="D182" s="91">
        <f t="shared" si="2"/>
        <v>38.70292887029289</v>
      </c>
    </row>
    <row r="183" spans="1:4" s="16" customFormat="1" ht="16.5" customHeight="1">
      <c r="A183" s="66" t="s">
        <v>141</v>
      </c>
      <c r="B183" s="96">
        <v>185</v>
      </c>
      <c r="C183" s="96">
        <v>478</v>
      </c>
      <c r="D183" s="91">
        <f t="shared" si="2"/>
        <v>38.70292887029289</v>
      </c>
    </row>
    <row r="184" spans="1:4" s="16" customFormat="1" ht="16.5" customHeight="1">
      <c r="A184" s="64" t="s">
        <v>142</v>
      </c>
      <c r="B184" s="96">
        <v>645</v>
      </c>
      <c r="C184" s="96">
        <v>722</v>
      </c>
      <c r="D184" s="91">
        <f t="shared" si="2"/>
        <v>89.33518005540166</v>
      </c>
    </row>
    <row r="185" spans="1:4" s="16" customFormat="1" ht="16.5" customHeight="1">
      <c r="A185" s="66" t="s">
        <v>143</v>
      </c>
      <c r="B185" s="96">
        <v>241</v>
      </c>
      <c r="C185" s="96">
        <v>382</v>
      </c>
      <c r="D185" s="91">
        <f t="shared" si="2"/>
        <v>63.089005235602095</v>
      </c>
    </row>
    <row r="186" spans="1:4" s="16" customFormat="1" ht="16.5" customHeight="1">
      <c r="A186" s="66" t="s">
        <v>144</v>
      </c>
      <c r="B186" s="96">
        <v>404</v>
      </c>
      <c r="C186" s="96">
        <v>340</v>
      </c>
      <c r="D186" s="91">
        <f t="shared" si="2"/>
        <v>118.82352941176471</v>
      </c>
    </row>
    <row r="187" spans="1:4" s="16" customFormat="1" ht="16.5" customHeight="1">
      <c r="A187" s="64" t="s">
        <v>145</v>
      </c>
      <c r="B187" s="96">
        <v>1698</v>
      </c>
      <c r="C187" s="96">
        <v>2322</v>
      </c>
      <c r="D187" s="91">
        <f t="shared" si="2"/>
        <v>73.1266149870801</v>
      </c>
    </row>
    <row r="188" spans="1:4" s="16" customFormat="1" ht="16.5" customHeight="1">
      <c r="A188" s="66" t="s">
        <v>146</v>
      </c>
      <c r="B188" s="96">
        <v>170</v>
      </c>
      <c r="C188" s="96">
        <v>465</v>
      </c>
      <c r="D188" s="91">
        <f t="shared" si="2"/>
        <v>36.55913978494624</v>
      </c>
    </row>
    <row r="189" spans="1:4" s="16" customFormat="1" ht="16.5" customHeight="1">
      <c r="A189" s="66" t="s">
        <v>147</v>
      </c>
      <c r="B189" s="96">
        <v>21</v>
      </c>
      <c r="C189" s="96">
        <v>30</v>
      </c>
      <c r="D189" s="91">
        <f t="shared" si="2"/>
        <v>70</v>
      </c>
    </row>
    <row r="190" spans="1:4" s="16" customFormat="1" ht="16.5" customHeight="1">
      <c r="A190" s="133" t="s">
        <v>784</v>
      </c>
      <c r="B190" s="96">
        <v>7</v>
      </c>
      <c r="C190" s="96"/>
      <c r="D190" s="91"/>
    </row>
    <row r="191" spans="1:4" s="16" customFormat="1" ht="16.5" customHeight="1">
      <c r="A191" s="66" t="s">
        <v>581</v>
      </c>
      <c r="B191" s="96"/>
      <c r="C191" s="96">
        <v>160</v>
      </c>
      <c r="D191" s="91"/>
    </row>
    <row r="192" spans="1:4" s="16" customFormat="1" ht="16.5" customHeight="1">
      <c r="A192" s="66" t="s">
        <v>148</v>
      </c>
      <c r="B192" s="96">
        <v>1500</v>
      </c>
      <c r="C192" s="96">
        <v>1667</v>
      </c>
      <c r="D192" s="91">
        <f t="shared" si="2"/>
        <v>89.98200359928015</v>
      </c>
    </row>
    <row r="193" spans="1:4" s="16" customFormat="1" ht="16.5" customHeight="1">
      <c r="A193" s="64" t="s">
        <v>149</v>
      </c>
      <c r="B193" s="96">
        <v>868</v>
      </c>
      <c r="C193" s="96">
        <v>1368</v>
      </c>
      <c r="D193" s="91">
        <f t="shared" si="2"/>
        <v>63.450292397660824</v>
      </c>
    </row>
    <row r="194" spans="1:4" s="16" customFormat="1" ht="16.5" customHeight="1">
      <c r="A194" s="66" t="s">
        <v>150</v>
      </c>
      <c r="B194" s="96">
        <v>868</v>
      </c>
      <c r="C194" s="96">
        <v>1368</v>
      </c>
      <c r="D194" s="91">
        <f aca="true" t="shared" si="3" ref="D194:D256">B194/C194*100</f>
        <v>63.450292397660824</v>
      </c>
    </row>
    <row r="195" spans="1:4" s="16" customFormat="1" ht="16.5" customHeight="1">
      <c r="A195" s="64" t="s">
        <v>151</v>
      </c>
      <c r="B195" s="96">
        <v>2201</v>
      </c>
      <c r="C195" s="96">
        <v>630</v>
      </c>
      <c r="D195" s="91">
        <f t="shared" si="3"/>
        <v>349.3650793650794</v>
      </c>
    </row>
    <row r="196" spans="1:4" s="16" customFormat="1" ht="16.5" customHeight="1">
      <c r="A196" s="64" t="s">
        <v>152</v>
      </c>
      <c r="B196" s="96">
        <v>8</v>
      </c>
      <c r="C196" s="96">
        <v>150</v>
      </c>
      <c r="D196" s="91">
        <f t="shared" si="3"/>
        <v>5.333333333333334</v>
      </c>
    </row>
    <row r="197" spans="1:4" s="16" customFormat="1" ht="16.5" customHeight="1">
      <c r="A197" s="66" t="s">
        <v>37</v>
      </c>
      <c r="B197" s="96">
        <v>8</v>
      </c>
      <c r="C197" s="96"/>
      <c r="D197" s="91"/>
    </row>
    <row r="198" spans="1:4" s="16" customFormat="1" ht="16.5" customHeight="1">
      <c r="A198" s="66" t="s">
        <v>153</v>
      </c>
      <c r="B198" s="96"/>
      <c r="C198" s="96">
        <v>150</v>
      </c>
      <c r="D198" s="91">
        <f t="shared" si="3"/>
        <v>0</v>
      </c>
    </row>
    <row r="199" spans="1:4" s="16" customFormat="1" ht="16.5" customHeight="1">
      <c r="A199" s="132" t="s">
        <v>786</v>
      </c>
      <c r="B199" s="96">
        <v>15</v>
      </c>
      <c r="C199" s="96"/>
      <c r="D199" s="91"/>
    </row>
    <row r="200" spans="1:4" s="16" customFormat="1" ht="16.5" customHeight="1">
      <c r="A200" s="133" t="s">
        <v>785</v>
      </c>
      <c r="B200" s="96">
        <v>15</v>
      </c>
      <c r="C200" s="96"/>
      <c r="D200" s="91"/>
    </row>
    <row r="201" spans="1:4" s="16" customFormat="1" ht="16.5" customHeight="1">
      <c r="A201" s="64" t="s">
        <v>582</v>
      </c>
      <c r="B201" s="96">
        <v>557</v>
      </c>
      <c r="C201" s="96">
        <v>159</v>
      </c>
      <c r="D201" s="91">
        <f t="shared" si="3"/>
        <v>350.314465408805</v>
      </c>
    </row>
    <row r="202" spans="1:4" s="16" customFormat="1" ht="16.5" customHeight="1">
      <c r="A202" s="66" t="s">
        <v>583</v>
      </c>
      <c r="B202" s="96">
        <v>12</v>
      </c>
      <c r="C202" s="96">
        <v>4</v>
      </c>
      <c r="D202" s="91">
        <f t="shared" si="3"/>
        <v>300</v>
      </c>
    </row>
    <row r="203" spans="1:4" s="16" customFormat="1" ht="16.5" customHeight="1">
      <c r="A203" s="133" t="s">
        <v>787</v>
      </c>
      <c r="B203" s="96">
        <v>340</v>
      </c>
      <c r="C203" s="96"/>
      <c r="D203" s="91"/>
    </row>
    <row r="204" spans="1:4" s="16" customFormat="1" ht="16.5" customHeight="1">
      <c r="A204" s="66" t="s">
        <v>584</v>
      </c>
      <c r="B204" s="96">
        <v>95</v>
      </c>
      <c r="C204" s="96">
        <v>155</v>
      </c>
      <c r="D204" s="91">
        <f t="shared" si="3"/>
        <v>61.29032258064516</v>
      </c>
    </row>
    <row r="205" spans="1:4" s="16" customFormat="1" ht="16.5" customHeight="1">
      <c r="A205" s="133" t="s">
        <v>788</v>
      </c>
      <c r="B205" s="96">
        <v>110</v>
      </c>
      <c r="C205" s="96"/>
      <c r="D205" s="91"/>
    </row>
    <row r="206" spans="1:4" s="16" customFormat="1" ht="16.5" customHeight="1">
      <c r="A206" s="64" t="s">
        <v>585</v>
      </c>
      <c r="B206" s="96">
        <v>3</v>
      </c>
      <c r="C206" s="96">
        <v>3</v>
      </c>
      <c r="D206" s="91">
        <f t="shared" si="3"/>
        <v>100</v>
      </c>
    </row>
    <row r="207" spans="1:4" s="16" customFormat="1" ht="16.5" customHeight="1">
      <c r="A207" s="66" t="s">
        <v>586</v>
      </c>
      <c r="B207" s="96">
        <v>3</v>
      </c>
      <c r="C207" s="96">
        <v>3</v>
      </c>
      <c r="D207" s="91">
        <f t="shared" si="3"/>
        <v>100</v>
      </c>
    </row>
    <row r="208" spans="1:4" s="16" customFormat="1" ht="16.5" customHeight="1">
      <c r="A208" s="64" t="s">
        <v>154</v>
      </c>
      <c r="B208" s="96">
        <v>292</v>
      </c>
      <c r="C208" s="96">
        <v>288</v>
      </c>
      <c r="D208" s="91">
        <f t="shared" si="3"/>
        <v>101.38888888888889</v>
      </c>
    </row>
    <row r="209" spans="1:4" s="16" customFormat="1" ht="16.5" customHeight="1">
      <c r="A209" s="66" t="s">
        <v>155</v>
      </c>
      <c r="B209" s="96">
        <v>92</v>
      </c>
      <c r="C209" s="96">
        <v>98</v>
      </c>
      <c r="D209" s="91">
        <f t="shared" si="3"/>
        <v>93.87755102040816</v>
      </c>
    </row>
    <row r="210" spans="1:4" s="16" customFormat="1" ht="16.5" customHeight="1">
      <c r="A210" s="66" t="s">
        <v>156</v>
      </c>
      <c r="B210" s="96">
        <v>80</v>
      </c>
      <c r="C210" s="96">
        <v>60</v>
      </c>
      <c r="D210" s="91">
        <f t="shared" si="3"/>
        <v>133.33333333333331</v>
      </c>
    </row>
    <row r="211" spans="1:4" s="16" customFormat="1" ht="16.5" customHeight="1">
      <c r="A211" s="66" t="s">
        <v>157</v>
      </c>
      <c r="B211" s="96">
        <v>40</v>
      </c>
      <c r="C211" s="96">
        <v>10</v>
      </c>
      <c r="D211" s="91">
        <f t="shared" si="3"/>
        <v>400</v>
      </c>
    </row>
    <row r="212" spans="1:4" s="16" customFormat="1" ht="16.5" customHeight="1">
      <c r="A212" s="66" t="s">
        <v>158</v>
      </c>
      <c r="B212" s="96">
        <v>80</v>
      </c>
      <c r="C212" s="96">
        <v>120</v>
      </c>
      <c r="D212" s="91">
        <f t="shared" si="3"/>
        <v>66.66666666666666</v>
      </c>
    </row>
    <row r="213" spans="1:4" s="16" customFormat="1" ht="16.5" customHeight="1">
      <c r="A213" s="64" t="s">
        <v>159</v>
      </c>
      <c r="B213" s="96"/>
      <c r="C213" s="96">
        <v>30</v>
      </c>
      <c r="D213" s="91"/>
    </row>
    <row r="214" spans="1:4" s="16" customFormat="1" ht="16.5" customHeight="1">
      <c r="A214" s="66" t="s">
        <v>160</v>
      </c>
      <c r="B214" s="96"/>
      <c r="C214" s="96">
        <v>30</v>
      </c>
      <c r="D214" s="91"/>
    </row>
    <row r="215" spans="1:4" s="16" customFormat="1" ht="16.5" customHeight="1">
      <c r="A215" s="134" t="s">
        <v>161</v>
      </c>
      <c r="B215" s="96">
        <v>1326</v>
      </c>
      <c r="C215" s="97"/>
      <c r="D215" s="91"/>
    </row>
    <row r="216" spans="1:4" s="16" customFormat="1" ht="16.5" customHeight="1">
      <c r="A216" s="87" t="s">
        <v>162</v>
      </c>
      <c r="B216" s="96">
        <v>1326</v>
      </c>
      <c r="C216" s="97"/>
      <c r="D216" s="91"/>
    </row>
    <row r="217" spans="1:4" s="16" customFormat="1" ht="16.5" customHeight="1">
      <c r="A217" s="64" t="s">
        <v>163</v>
      </c>
      <c r="B217" s="96">
        <v>21386</v>
      </c>
      <c r="C217" s="96">
        <v>19750</v>
      </c>
      <c r="D217" s="91">
        <f t="shared" si="3"/>
        <v>108.28354430379747</v>
      </c>
    </row>
    <row r="218" spans="1:4" s="16" customFormat="1" ht="16.5" customHeight="1">
      <c r="A218" s="64" t="s">
        <v>164</v>
      </c>
      <c r="B218" s="96">
        <v>16443</v>
      </c>
      <c r="C218" s="96">
        <v>9675</v>
      </c>
      <c r="D218" s="91">
        <f t="shared" si="3"/>
        <v>169.95348837209303</v>
      </c>
    </row>
    <row r="219" spans="1:4" s="16" customFormat="1" ht="16.5" customHeight="1">
      <c r="A219" s="66" t="s">
        <v>36</v>
      </c>
      <c r="B219" s="96">
        <v>1229</v>
      </c>
      <c r="C219" s="96">
        <v>2110</v>
      </c>
      <c r="D219" s="91">
        <f t="shared" si="3"/>
        <v>58.246445497630326</v>
      </c>
    </row>
    <row r="220" spans="1:4" s="16" customFormat="1" ht="16.5" customHeight="1">
      <c r="A220" s="66" t="s">
        <v>37</v>
      </c>
      <c r="B220" s="96">
        <v>50</v>
      </c>
      <c r="C220" s="96">
        <v>18</v>
      </c>
      <c r="D220" s="91">
        <f t="shared" si="3"/>
        <v>277.77777777777777</v>
      </c>
    </row>
    <row r="221" spans="1:4" s="16" customFormat="1" ht="16.5" customHeight="1">
      <c r="A221" s="66" t="s">
        <v>165</v>
      </c>
      <c r="B221" s="96">
        <v>140</v>
      </c>
      <c r="C221" s="96">
        <v>137</v>
      </c>
      <c r="D221" s="91">
        <f t="shared" si="3"/>
        <v>102.18978102189782</v>
      </c>
    </row>
    <row r="222" spans="1:4" s="16" customFormat="1" ht="16.5" customHeight="1">
      <c r="A222" s="133" t="s">
        <v>789</v>
      </c>
      <c r="B222" s="96">
        <v>100</v>
      </c>
      <c r="C222" s="96"/>
      <c r="D222" s="91"/>
    </row>
    <row r="223" spans="1:4" s="16" customFormat="1" ht="16.5" customHeight="1">
      <c r="A223" s="87" t="s">
        <v>166</v>
      </c>
      <c r="B223" s="96">
        <v>2</v>
      </c>
      <c r="C223" s="97"/>
      <c r="D223" s="91"/>
    </row>
    <row r="224" spans="1:4" s="16" customFormat="1" ht="16.5" customHeight="1">
      <c r="A224" s="131" t="s">
        <v>790</v>
      </c>
      <c r="B224" s="96">
        <v>5</v>
      </c>
      <c r="C224" s="97"/>
      <c r="D224" s="91"/>
    </row>
    <row r="225" spans="1:4" s="16" customFormat="1" ht="16.5" customHeight="1">
      <c r="A225" s="66" t="s">
        <v>167</v>
      </c>
      <c r="B225" s="96">
        <v>258</v>
      </c>
      <c r="C225" s="96">
        <v>367</v>
      </c>
      <c r="D225" s="91">
        <f t="shared" si="3"/>
        <v>70.29972752043598</v>
      </c>
    </row>
    <row r="226" spans="1:4" s="16" customFormat="1" ht="16.5" customHeight="1">
      <c r="A226" s="66" t="s">
        <v>168</v>
      </c>
      <c r="B226" s="96">
        <v>151</v>
      </c>
      <c r="C226" s="96">
        <v>68</v>
      </c>
      <c r="D226" s="91">
        <f t="shared" si="3"/>
        <v>222.05882352941177</v>
      </c>
    </row>
    <row r="227" spans="1:4" s="16" customFormat="1" ht="16.5" customHeight="1">
      <c r="A227" s="66" t="s">
        <v>169</v>
      </c>
      <c r="B227" s="96">
        <v>285</v>
      </c>
      <c r="C227" s="96">
        <v>275</v>
      </c>
      <c r="D227" s="91">
        <f t="shared" si="3"/>
        <v>103.63636363636364</v>
      </c>
    </row>
    <row r="228" spans="1:4" s="16" customFormat="1" ht="16.5" customHeight="1">
      <c r="A228" s="66" t="s">
        <v>170</v>
      </c>
      <c r="B228" s="96">
        <v>14223</v>
      </c>
      <c r="C228" s="96">
        <v>6700</v>
      </c>
      <c r="D228" s="91">
        <f t="shared" si="3"/>
        <v>212.28358208955225</v>
      </c>
    </row>
    <row r="229" spans="1:4" s="16" customFormat="1" ht="16.5" customHeight="1">
      <c r="A229" s="64" t="s">
        <v>171</v>
      </c>
      <c r="B229" s="96">
        <v>177</v>
      </c>
      <c r="C229" s="96">
        <v>285</v>
      </c>
      <c r="D229" s="91">
        <f t="shared" si="3"/>
        <v>62.10526315789474</v>
      </c>
    </row>
    <row r="230" spans="1:4" s="16" customFormat="1" ht="16.5" customHeight="1">
      <c r="A230" s="66" t="s">
        <v>36</v>
      </c>
      <c r="B230" s="96">
        <v>98</v>
      </c>
      <c r="C230" s="96">
        <v>128</v>
      </c>
      <c r="D230" s="91">
        <f t="shared" si="3"/>
        <v>76.5625</v>
      </c>
    </row>
    <row r="231" spans="1:4" s="16" customFormat="1" ht="16.5" customHeight="1">
      <c r="A231" s="66" t="s">
        <v>37</v>
      </c>
      <c r="B231" s="96">
        <v>28</v>
      </c>
      <c r="C231" s="96"/>
      <c r="D231" s="91"/>
    </row>
    <row r="232" spans="1:4" s="16" customFormat="1" ht="16.5" customHeight="1">
      <c r="A232" s="66" t="s">
        <v>172</v>
      </c>
      <c r="B232" s="96">
        <v>51</v>
      </c>
      <c r="C232" s="96">
        <v>50</v>
      </c>
      <c r="D232" s="91">
        <f t="shared" si="3"/>
        <v>102</v>
      </c>
    </row>
    <row r="233" spans="1:4" s="16" customFormat="1" ht="16.5" customHeight="1">
      <c r="A233" s="66" t="s">
        <v>173</v>
      </c>
      <c r="B233" s="96"/>
      <c r="C233" s="96">
        <v>107</v>
      </c>
      <c r="D233" s="91"/>
    </row>
    <row r="234" spans="1:4" s="16" customFormat="1" ht="16.5" customHeight="1">
      <c r="A234" s="64" t="s">
        <v>174</v>
      </c>
      <c r="B234" s="96">
        <v>218</v>
      </c>
      <c r="C234" s="96">
        <v>945</v>
      </c>
      <c r="D234" s="91">
        <f t="shared" si="3"/>
        <v>23.06878306878307</v>
      </c>
    </row>
    <row r="235" spans="1:4" s="16" customFormat="1" ht="16.5" customHeight="1">
      <c r="A235" s="66" t="s">
        <v>36</v>
      </c>
      <c r="B235" s="96">
        <v>153</v>
      </c>
      <c r="C235" s="96">
        <v>213</v>
      </c>
      <c r="D235" s="91">
        <f t="shared" si="3"/>
        <v>71.83098591549296</v>
      </c>
    </row>
    <row r="236" spans="1:4" s="16" customFormat="1" ht="16.5" customHeight="1">
      <c r="A236" s="66" t="s">
        <v>37</v>
      </c>
      <c r="B236" s="96">
        <v>24</v>
      </c>
      <c r="C236" s="96"/>
      <c r="D236" s="91"/>
    </row>
    <row r="237" spans="1:4" s="16" customFormat="1" ht="16.5" customHeight="1">
      <c r="A237" s="66" t="s">
        <v>587</v>
      </c>
      <c r="B237" s="96"/>
      <c r="C237" s="96">
        <v>200</v>
      </c>
      <c r="D237" s="91"/>
    </row>
    <row r="238" spans="1:4" s="16" customFormat="1" ht="16.5" customHeight="1">
      <c r="A238" s="66" t="s">
        <v>175</v>
      </c>
      <c r="B238" s="96">
        <v>41</v>
      </c>
      <c r="C238" s="96">
        <v>52</v>
      </c>
      <c r="D238" s="91">
        <f t="shared" si="3"/>
        <v>78.84615384615384</v>
      </c>
    </row>
    <row r="239" spans="1:4" s="16" customFormat="1" ht="16.5" customHeight="1">
      <c r="A239" s="87" t="s">
        <v>625</v>
      </c>
      <c r="B239" s="96"/>
      <c r="C239" s="97"/>
      <c r="D239" s="91"/>
    </row>
    <row r="240" spans="1:4" s="16" customFormat="1" ht="16.5" customHeight="1">
      <c r="A240" s="66" t="s">
        <v>588</v>
      </c>
      <c r="B240" s="96"/>
      <c r="C240" s="96">
        <v>480</v>
      </c>
      <c r="D240" s="91"/>
    </row>
    <row r="241" spans="1:4" s="16" customFormat="1" ht="16.5" customHeight="1">
      <c r="A241" s="64" t="s">
        <v>176</v>
      </c>
      <c r="B241" s="96">
        <v>1648</v>
      </c>
      <c r="C241" s="96">
        <v>1340</v>
      </c>
      <c r="D241" s="91">
        <f t="shared" si="3"/>
        <v>122.98507462686568</v>
      </c>
    </row>
    <row r="242" spans="1:4" s="16" customFormat="1" ht="16.5" customHeight="1">
      <c r="A242" s="87" t="s">
        <v>36</v>
      </c>
      <c r="B242" s="96">
        <v>125</v>
      </c>
      <c r="C242" s="97"/>
      <c r="D242" s="91"/>
    </row>
    <row r="243" spans="1:4" s="16" customFormat="1" ht="16.5" customHeight="1">
      <c r="A243" s="66" t="s">
        <v>177</v>
      </c>
      <c r="B243" s="96"/>
      <c r="C243" s="96">
        <v>116</v>
      </c>
      <c r="D243" s="91"/>
    </row>
    <row r="244" spans="1:4" s="16" customFormat="1" ht="16.5" customHeight="1">
      <c r="A244" s="66" t="s">
        <v>178</v>
      </c>
      <c r="B244" s="96">
        <v>1034</v>
      </c>
      <c r="C244" s="96">
        <v>1062</v>
      </c>
      <c r="D244" s="91">
        <f t="shared" si="3"/>
        <v>97.36346516007532</v>
      </c>
    </row>
    <row r="245" spans="1:4" s="16" customFormat="1" ht="16.5" customHeight="1">
      <c r="A245" s="66" t="s">
        <v>179</v>
      </c>
      <c r="B245" s="96">
        <v>15</v>
      </c>
      <c r="C245" s="96">
        <v>42</v>
      </c>
      <c r="D245" s="91">
        <f t="shared" si="3"/>
        <v>35.714285714285715</v>
      </c>
    </row>
    <row r="246" spans="1:4" s="16" customFormat="1" ht="16.5" customHeight="1">
      <c r="A246" s="66" t="s">
        <v>180</v>
      </c>
      <c r="B246" s="96">
        <v>474</v>
      </c>
      <c r="C246" s="96">
        <v>120</v>
      </c>
      <c r="D246" s="91">
        <f t="shared" si="3"/>
        <v>395</v>
      </c>
    </row>
    <row r="247" spans="1:4" s="16" customFormat="1" ht="16.5" customHeight="1">
      <c r="A247" s="64" t="s">
        <v>181</v>
      </c>
      <c r="B247" s="96">
        <v>2900</v>
      </c>
      <c r="C247" s="96">
        <v>7505</v>
      </c>
      <c r="D247" s="91">
        <f t="shared" si="3"/>
        <v>38.64090606262492</v>
      </c>
    </row>
    <row r="248" spans="1:4" s="16" customFormat="1" ht="16.5" customHeight="1">
      <c r="A248" s="133" t="s">
        <v>791</v>
      </c>
      <c r="B248" s="96">
        <v>5</v>
      </c>
      <c r="C248" s="96"/>
      <c r="D248" s="91"/>
    </row>
    <row r="249" spans="1:4" s="16" customFormat="1" ht="16.5" customHeight="1">
      <c r="A249" s="66" t="s">
        <v>182</v>
      </c>
      <c r="B249" s="96">
        <v>2895</v>
      </c>
      <c r="C249" s="96">
        <v>7505</v>
      </c>
      <c r="D249" s="91">
        <f t="shared" si="3"/>
        <v>38.57428381079281</v>
      </c>
    </row>
    <row r="250" spans="1:4" s="16" customFormat="1" ht="16.5" customHeight="1">
      <c r="A250" s="64" t="s">
        <v>183</v>
      </c>
      <c r="B250" s="96">
        <v>104690</v>
      </c>
      <c r="C250" s="96">
        <v>77127</v>
      </c>
      <c r="D250" s="91">
        <f t="shared" si="3"/>
        <v>135.73716078675432</v>
      </c>
    </row>
    <row r="251" spans="1:4" s="16" customFormat="1" ht="16.5" customHeight="1">
      <c r="A251" s="64" t="s">
        <v>184</v>
      </c>
      <c r="B251" s="96">
        <v>4395</v>
      </c>
      <c r="C251" s="96">
        <v>4048</v>
      </c>
      <c r="D251" s="91">
        <f t="shared" si="3"/>
        <v>108.57213438735178</v>
      </c>
    </row>
    <row r="252" spans="1:4" s="16" customFormat="1" ht="16.5" customHeight="1">
      <c r="A252" s="66" t="s">
        <v>36</v>
      </c>
      <c r="B252" s="96">
        <v>3582</v>
      </c>
      <c r="C252" s="96">
        <v>3143</v>
      </c>
      <c r="D252" s="91">
        <f t="shared" si="3"/>
        <v>113.967546929685</v>
      </c>
    </row>
    <row r="253" spans="1:4" s="16" customFormat="1" ht="16.5" customHeight="1">
      <c r="A253" s="66" t="s">
        <v>37</v>
      </c>
      <c r="B253" s="96"/>
      <c r="C253" s="96">
        <v>82</v>
      </c>
      <c r="D253" s="91"/>
    </row>
    <row r="254" spans="1:4" s="16" customFormat="1" ht="16.5" customHeight="1">
      <c r="A254" s="66" t="s">
        <v>589</v>
      </c>
      <c r="B254" s="96"/>
      <c r="C254" s="96">
        <v>565</v>
      </c>
      <c r="D254" s="91"/>
    </row>
    <row r="255" spans="1:4" s="16" customFormat="1" ht="16.5" customHeight="1">
      <c r="A255" s="66" t="s">
        <v>185</v>
      </c>
      <c r="B255" s="96">
        <v>119</v>
      </c>
      <c r="C255" s="96">
        <v>15</v>
      </c>
      <c r="D255" s="91">
        <f t="shared" si="3"/>
        <v>793.3333333333334</v>
      </c>
    </row>
    <row r="256" spans="1:4" s="16" customFormat="1" ht="16.5" customHeight="1">
      <c r="A256" s="66" t="s">
        <v>186</v>
      </c>
      <c r="B256" s="96">
        <v>195</v>
      </c>
      <c r="C256" s="96">
        <v>19</v>
      </c>
      <c r="D256" s="91">
        <f t="shared" si="3"/>
        <v>1026.3157894736842</v>
      </c>
    </row>
    <row r="257" spans="1:4" s="16" customFormat="1" ht="16.5" customHeight="1">
      <c r="A257" s="66" t="s">
        <v>187</v>
      </c>
      <c r="B257" s="96"/>
      <c r="C257" s="96">
        <v>160</v>
      </c>
      <c r="D257" s="91"/>
    </row>
    <row r="258" spans="1:4" s="16" customFormat="1" ht="16.5" customHeight="1">
      <c r="A258" s="66" t="s">
        <v>188</v>
      </c>
      <c r="B258" s="96"/>
      <c r="C258" s="96">
        <v>5</v>
      </c>
      <c r="D258" s="91"/>
    </row>
    <row r="259" spans="1:4" s="16" customFormat="1" ht="16.5" customHeight="1">
      <c r="A259" s="66" t="s">
        <v>189</v>
      </c>
      <c r="B259" s="96">
        <v>499</v>
      </c>
      <c r="C259" s="96">
        <v>59</v>
      </c>
      <c r="D259" s="91">
        <f aca="true" t="shared" si="4" ref="D259:D322">B259/C259*100</f>
        <v>845.7627118644067</v>
      </c>
    </row>
    <row r="260" spans="1:4" s="16" customFormat="1" ht="16.5" customHeight="1">
      <c r="A260" s="64" t="s">
        <v>190</v>
      </c>
      <c r="B260" s="96">
        <v>1988</v>
      </c>
      <c r="C260" s="96">
        <v>1522</v>
      </c>
      <c r="D260" s="91">
        <f t="shared" si="4"/>
        <v>130.61760840998687</v>
      </c>
    </row>
    <row r="261" spans="1:4" s="16" customFormat="1" ht="16.5" customHeight="1">
      <c r="A261" s="66" t="s">
        <v>36</v>
      </c>
      <c r="B261" s="96">
        <v>1273</v>
      </c>
      <c r="C261" s="96">
        <v>906</v>
      </c>
      <c r="D261" s="91">
        <f t="shared" si="4"/>
        <v>140.50772626931567</v>
      </c>
    </row>
    <row r="262" spans="1:4" s="16" customFormat="1" ht="16.5" customHeight="1">
      <c r="A262" s="66" t="s">
        <v>37</v>
      </c>
      <c r="B262" s="96">
        <v>51</v>
      </c>
      <c r="C262" s="96">
        <v>471</v>
      </c>
      <c r="D262" s="91">
        <f t="shared" si="4"/>
        <v>10.828025477707007</v>
      </c>
    </row>
    <row r="263" spans="1:4" s="16" customFormat="1" ht="16.5" customHeight="1">
      <c r="A263" s="66" t="s">
        <v>191</v>
      </c>
      <c r="B263" s="96">
        <v>60</v>
      </c>
      <c r="C263" s="96">
        <v>17</v>
      </c>
      <c r="D263" s="91">
        <f t="shared" si="4"/>
        <v>352.94117647058823</v>
      </c>
    </row>
    <row r="264" spans="1:4" s="16" customFormat="1" ht="16.5" customHeight="1">
      <c r="A264" s="66" t="s">
        <v>420</v>
      </c>
      <c r="B264" s="96">
        <v>220</v>
      </c>
      <c r="C264" s="96">
        <v>48</v>
      </c>
      <c r="D264" s="91">
        <f t="shared" si="4"/>
        <v>458.3333333333333</v>
      </c>
    </row>
    <row r="265" spans="1:4" s="16" customFormat="1" ht="16.5" customHeight="1">
      <c r="A265" s="66" t="s">
        <v>192</v>
      </c>
      <c r="B265" s="96">
        <v>384</v>
      </c>
      <c r="C265" s="96">
        <v>80</v>
      </c>
      <c r="D265" s="91">
        <f t="shared" si="4"/>
        <v>480</v>
      </c>
    </row>
    <row r="266" spans="1:4" s="16" customFormat="1" ht="16.5" customHeight="1">
      <c r="A266" s="64" t="s">
        <v>194</v>
      </c>
      <c r="B266" s="96">
        <v>2350</v>
      </c>
      <c r="C266" s="96">
        <v>1474</v>
      </c>
      <c r="D266" s="91">
        <f t="shared" si="4"/>
        <v>159.4301221166893</v>
      </c>
    </row>
    <row r="267" spans="1:4" s="16" customFormat="1" ht="16.5" customHeight="1">
      <c r="A267" s="66" t="s">
        <v>590</v>
      </c>
      <c r="B267" s="96">
        <v>2254</v>
      </c>
      <c r="C267" s="96">
        <v>1351</v>
      </c>
      <c r="D267" s="91">
        <f t="shared" si="4"/>
        <v>166.83937823834196</v>
      </c>
    </row>
    <row r="268" spans="1:4" s="16" customFormat="1" ht="16.5" customHeight="1">
      <c r="A268" s="66" t="s">
        <v>195</v>
      </c>
      <c r="B268" s="96">
        <v>96</v>
      </c>
      <c r="C268" s="96">
        <v>123</v>
      </c>
      <c r="D268" s="91">
        <f t="shared" si="4"/>
        <v>78.04878048780488</v>
      </c>
    </row>
    <row r="269" spans="1:4" s="16" customFormat="1" ht="16.5" customHeight="1">
      <c r="A269" s="64" t="s">
        <v>196</v>
      </c>
      <c r="B269" s="96">
        <v>4331</v>
      </c>
      <c r="C269" s="96">
        <v>4184</v>
      </c>
      <c r="D269" s="91">
        <f t="shared" si="4"/>
        <v>103.5133843212237</v>
      </c>
    </row>
    <row r="270" spans="1:4" s="16" customFormat="1" ht="16.5" customHeight="1">
      <c r="A270" s="66" t="s">
        <v>197</v>
      </c>
      <c r="B270" s="96"/>
      <c r="C270" s="96">
        <v>152</v>
      </c>
      <c r="D270" s="91"/>
    </row>
    <row r="271" spans="1:4" s="16" customFormat="1" ht="16.5" customHeight="1">
      <c r="A271" s="66" t="s">
        <v>198</v>
      </c>
      <c r="B271" s="96"/>
      <c r="C271" s="96">
        <v>400</v>
      </c>
      <c r="D271" s="91"/>
    </row>
    <row r="272" spans="1:4" s="16" customFormat="1" ht="16.5" customHeight="1">
      <c r="A272" s="66" t="s">
        <v>199</v>
      </c>
      <c r="B272" s="96"/>
      <c r="C272" s="96">
        <v>500</v>
      </c>
      <c r="D272" s="91"/>
    </row>
    <row r="273" spans="1:4" s="16" customFormat="1" ht="16.5" customHeight="1">
      <c r="A273" s="66" t="s">
        <v>200</v>
      </c>
      <c r="B273" s="96">
        <v>2318</v>
      </c>
      <c r="C273" s="96">
        <v>2241</v>
      </c>
      <c r="D273" s="91">
        <f t="shared" si="4"/>
        <v>103.43596608656848</v>
      </c>
    </row>
    <row r="274" spans="1:4" s="16" customFormat="1" ht="16.5" customHeight="1">
      <c r="A274" s="66" t="s">
        <v>201</v>
      </c>
      <c r="B274" s="96">
        <v>2013</v>
      </c>
      <c r="C274" s="96">
        <v>891</v>
      </c>
      <c r="D274" s="91">
        <f t="shared" si="4"/>
        <v>225.9259259259259</v>
      </c>
    </row>
    <row r="275" spans="1:4" s="16" customFormat="1" ht="16.5" customHeight="1">
      <c r="A275" s="64" t="s">
        <v>202</v>
      </c>
      <c r="B275" s="96">
        <v>8821</v>
      </c>
      <c r="C275" s="96">
        <v>6563</v>
      </c>
      <c r="D275" s="91">
        <f t="shared" si="4"/>
        <v>134.40499771445985</v>
      </c>
    </row>
    <row r="276" spans="1:4" s="16" customFormat="1" ht="16.5" customHeight="1">
      <c r="A276" s="66" t="s">
        <v>203</v>
      </c>
      <c r="B276" s="96">
        <v>599</v>
      </c>
      <c r="C276" s="96">
        <v>728</v>
      </c>
      <c r="D276" s="91">
        <f t="shared" si="4"/>
        <v>82.28021978021978</v>
      </c>
    </row>
    <row r="277" spans="1:4" s="16" customFormat="1" ht="16.5" customHeight="1">
      <c r="A277" s="66" t="s">
        <v>204</v>
      </c>
      <c r="B277" s="96">
        <v>4959</v>
      </c>
      <c r="C277" s="96">
        <v>1853</v>
      </c>
      <c r="D277" s="91">
        <f t="shared" si="4"/>
        <v>267.62007555315705</v>
      </c>
    </row>
    <row r="278" spans="1:4" s="16" customFormat="1" ht="16.5" customHeight="1">
      <c r="A278" s="66" t="s">
        <v>205</v>
      </c>
      <c r="B278" s="96">
        <v>1915</v>
      </c>
      <c r="C278" s="96">
        <v>3073</v>
      </c>
      <c r="D278" s="91">
        <f t="shared" si="4"/>
        <v>62.316954116498536</v>
      </c>
    </row>
    <row r="279" spans="1:4" s="16" customFormat="1" ht="16.5" customHeight="1">
      <c r="A279" s="66" t="s">
        <v>591</v>
      </c>
      <c r="B279" s="96"/>
      <c r="C279" s="96">
        <v>40</v>
      </c>
      <c r="D279" s="91"/>
    </row>
    <row r="280" spans="1:4" s="16" customFormat="1" ht="16.5" customHeight="1">
      <c r="A280" s="66" t="s">
        <v>421</v>
      </c>
      <c r="B280" s="96">
        <v>878</v>
      </c>
      <c r="C280" s="96">
        <v>533</v>
      </c>
      <c r="D280" s="91">
        <f t="shared" si="4"/>
        <v>164.72795497185743</v>
      </c>
    </row>
    <row r="281" spans="1:4" s="16" customFormat="1" ht="16.5" customHeight="1">
      <c r="A281" s="66" t="s">
        <v>206</v>
      </c>
      <c r="B281" s="96">
        <v>470</v>
      </c>
      <c r="C281" s="96">
        <v>336</v>
      </c>
      <c r="D281" s="91">
        <f t="shared" si="4"/>
        <v>139.88095238095238</v>
      </c>
    </row>
    <row r="282" spans="1:4" s="16" customFormat="1" ht="16.5" customHeight="1">
      <c r="A282" s="64" t="s">
        <v>207</v>
      </c>
      <c r="B282" s="96">
        <v>826</v>
      </c>
      <c r="C282" s="96">
        <v>854</v>
      </c>
      <c r="D282" s="91">
        <f t="shared" si="4"/>
        <v>96.72131147540983</v>
      </c>
    </row>
    <row r="283" spans="1:4" s="16" customFormat="1" ht="16.5" customHeight="1">
      <c r="A283" s="66" t="s">
        <v>208</v>
      </c>
      <c r="B283" s="96">
        <v>297</v>
      </c>
      <c r="C283" s="96">
        <v>303</v>
      </c>
      <c r="D283" s="91">
        <f t="shared" si="4"/>
        <v>98.01980198019803</v>
      </c>
    </row>
    <row r="284" spans="1:4" s="16" customFormat="1" ht="16.5" customHeight="1">
      <c r="A284" s="66" t="s">
        <v>209</v>
      </c>
      <c r="B284" s="96">
        <v>367</v>
      </c>
      <c r="C284" s="96">
        <v>413</v>
      </c>
      <c r="D284" s="91">
        <f t="shared" si="4"/>
        <v>88.86198547215496</v>
      </c>
    </row>
    <row r="285" spans="1:4" s="16" customFormat="1" ht="16.5" customHeight="1">
      <c r="A285" s="66" t="s">
        <v>210</v>
      </c>
      <c r="B285" s="96">
        <v>23</v>
      </c>
      <c r="C285" s="96">
        <v>20</v>
      </c>
      <c r="D285" s="91">
        <f t="shared" si="4"/>
        <v>114.99999999999999</v>
      </c>
    </row>
    <row r="286" spans="1:4" s="16" customFormat="1" ht="16.5" customHeight="1">
      <c r="A286" s="66" t="s">
        <v>211</v>
      </c>
      <c r="B286" s="96">
        <v>139</v>
      </c>
      <c r="C286" s="96">
        <v>118</v>
      </c>
      <c r="D286" s="91">
        <f t="shared" si="4"/>
        <v>117.79661016949152</v>
      </c>
    </row>
    <row r="287" spans="1:4" s="16" customFormat="1" ht="16.5" customHeight="1">
      <c r="A287" s="64" t="s">
        <v>212</v>
      </c>
      <c r="B287" s="96">
        <v>678</v>
      </c>
      <c r="C287" s="96">
        <v>961</v>
      </c>
      <c r="D287" s="91">
        <f t="shared" si="4"/>
        <v>70.55150884495318</v>
      </c>
    </row>
    <row r="288" spans="1:4" s="16" customFormat="1" ht="16.5" customHeight="1">
      <c r="A288" s="66" t="s">
        <v>213</v>
      </c>
      <c r="B288" s="96">
        <v>350</v>
      </c>
      <c r="C288" s="96">
        <v>402</v>
      </c>
      <c r="D288" s="91">
        <f t="shared" si="4"/>
        <v>87.06467661691542</v>
      </c>
    </row>
    <row r="289" spans="1:4" s="16" customFormat="1" ht="16.5" customHeight="1">
      <c r="A289" s="66" t="s">
        <v>214</v>
      </c>
      <c r="B289" s="96">
        <v>271</v>
      </c>
      <c r="C289" s="96">
        <v>319</v>
      </c>
      <c r="D289" s="91">
        <f t="shared" si="4"/>
        <v>84.95297805642633</v>
      </c>
    </row>
    <row r="290" spans="1:4" s="16" customFormat="1" ht="16.5" customHeight="1">
      <c r="A290" s="66" t="s">
        <v>215</v>
      </c>
      <c r="B290" s="96">
        <v>57</v>
      </c>
      <c r="C290" s="96">
        <v>240</v>
      </c>
      <c r="D290" s="91">
        <f t="shared" si="4"/>
        <v>23.75</v>
      </c>
    </row>
    <row r="291" spans="1:4" s="16" customFormat="1" ht="16.5" customHeight="1">
      <c r="A291" s="64" t="s">
        <v>216</v>
      </c>
      <c r="B291" s="96">
        <v>3820</v>
      </c>
      <c r="C291" s="96">
        <v>2012</v>
      </c>
      <c r="D291" s="91">
        <f t="shared" si="4"/>
        <v>189.86083499005963</v>
      </c>
    </row>
    <row r="292" spans="1:4" s="16" customFormat="1" ht="16.5" customHeight="1">
      <c r="A292" s="66" t="s">
        <v>36</v>
      </c>
      <c r="B292" s="96">
        <v>168</v>
      </c>
      <c r="C292" s="96">
        <v>117</v>
      </c>
      <c r="D292" s="91">
        <f t="shared" si="4"/>
        <v>143.5897435897436</v>
      </c>
    </row>
    <row r="293" spans="1:4" s="16" customFormat="1" ht="16.5" customHeight="1">
      <c r="A293" s="66" t="s">
        <v>37</v>
      </c>
      <c r="B293" s="96"/>
      <c r="C293" s="96">
        <v>25</v>
      </c>
      <c r="D293" s="91"/>
    </row>
    <row r="294" spans="1:4" s="16" customFormat="1" ht="16.5" customHeight="1">
      <c r="A294" s="66" t="s">
        <v>217</v>
      </c>
      <c r="B294" s="96">
        <v>50</v>
      </c>
      <c r="C294" s="96">
        <v>84</v>
      </c>
      <c r="D294" s="91">
        <f t="shared" si="4"/>
        <v>59.523809523809526</v>
      </c>
    </row>
    <row r="295" spans="1:4" s="16" customFormat="1" ht="16.5" customHeight="1">
      <c r="A295" s="66" t="s">
        <v>218</v>
      </c>
      <c r="B295" s="96">
        <v>135</v>
      </c>
      <c r="C295" s="96">
        <v>65</v>
      </c>
      <c r="D295" s="91">
        <f t="shared" si="4"/>
        <v>207.6923076923077</v>
      </c>
    </row>
    <row r="296" spans="1:4" s="16" customFormat="1" ht="16.5" customHeight="1">
      <c r="A296" s="66" t="s">
        <v>592</v>
      </c>
      <c r="B296" s="96">
        <v>700</v>
      </c>
      <c r="C296" s="96">
        <v>700</v>
      </c>
      <c r="D296" s="91">
        <f t="shared" si="4"/>
        <v>100</v>
      </c>
    </row>
    <row r="297" spans="1:4" s="16" customFormat="1" ht="16.5" customHeight="1">
      <c r="A297" s="66" t="s">
        <v>219</v>
      </c>
      <c r="B297" s="96">
        <v>2767</v>
      </c>
      <c r="C297" s="96">
        <v>1021</v>
      </c>
      <c r="D297" s="91">
        <f t="shared" si="4"/>
        <v>271.0088148873653</v>
      </c>
    </row>
    <row r="298" spans="1:4" s="16" customFormat="1" ht="16.5" customHeight="1">
      <c r="A298" s="64" t="s">
        <v>220</v>
      </c>
      <c r="B298" s="96"/>
      <c r="C298" s="96">
        <v>1580</v>
      </c>
      <c r="D298" s="91"/>
    </row>
    <row r="299" spans="1:4" s="16" customFormat="1" ht="16.5" customHeight="1">
      <c r="A299" s="66" t="s">
        <v>422</v>
      </c>
      <c r="B299" s="96"/>
      <c r="C299" s="96">
        <v>1000</v>
      </c>
      <c r="D299" s="91"/>
    </row>
    <row r="300" spans="1:4" s="16" customFormat="1" ht="16.5" customHeight="1">
      <c r="A300" s="66" t="s">
        <v>423</v>
      </c>
      <c r="B300" s="96"/>
      <c r="C300" s="96">
        <v>580</v>
      </c>
      <c r="D300" s="91"/>
    </row>
    <row r="301" spans="1:4" s="16" customFormat="1" ht="16.5" customHeight="1">
      <c r="A301" s="64" t="s">
        <v>221</v>
      </c>
      <c r="B301" s="96">
        <v>1</v>
      </c>
      <c r="C301" s="96">
        <v>1</v>
      </c>
      <c r="D301" s="91">
        <f t="shared" si="4"/>
        <v>100</v>
      </c>
    </row>
    <row r="302" spans="1:4" s="16" customFormat="1" ht="16.5" customHeight="1">
      <c r="A302" s="66" t="s">
        <v>36</v>
      </c>
      <c r="B302" s="96">
        <v>1</v>
      </c>
      <c r="C302" s="96"/>
      <c r="D302" s="91"/>
    </row>
    <row r="303" spans="1:4" s="16" customFormat="1" ht="16.5" customHeight="1">
      <c r="A303" s="66" t="s">
        <v>37</v>
      </c>
      <c r="B303" s="96"/>
      <c r="C303" s="96">
        <v>1</v>
      </c>
      <c r="D303" s="91"/>
    </row>
    <row r="304" spans="1:4" s="16" customFormat="1" ht="16.5" customHeight="1">
      <c r="A304" s="64" t="s">
        <v>222</v>
      </c>
      <c r="B304" s="96">
        <v>8921</v>
      </c>
      <c r="C304" s="96">
        <v>10299</v>
      </c>
      <c r="D304" s="91">
        <f t="shared" si="4"/>
        <v>86.62006020001942</v>
      </c>
    </row>
    <row r="305" spans="1:4" s="16" customFormat="1" ht="16.5" customHeight="1">
      <c r="A305" s="66" t="s">
        <v>223</v>
      </c>
      <c r="B305" s="96">
        <v>2500</v>
      </c>
      <c r="C305" s="96">
        <v>1600</v>
      </c>
      <c r="D305" s="91">
        <f t="shared" si="4"/>
        <v>156.25</v>
      </c>
    </row>
    <row r="306" spans="1:4" s="16" customFormat="1" ht="16.5" customHeight="1">
      <c r="A306" s="66" t="s">
        <v>224</v>
      </c>
      <c r="B306" s="96">
        <v>6421</v>
      </c>
      <c r="C306" s="96">
        <v>8699</v>
      </c>
      <c r="D306" s="91">
        <f t="shared" si="4"/>
        <v>73.81308196344408</v>
      </c>
    </row>
    <row r="307" spans="1:4" s="16" customFormat="1" ht="16.5" customHeight="1">
      <c r="A307" s="64" t="s">
        <v>225</v>
      </c>
      <c r="B307" s="96">
        <v>4391</v>
      </c>
      <c r="C307" s="96">
        <v>3296</v>
      </c>
      <c r="D307" s="91">
        <f t="shared" si="4"/>
        <v>133.2220873786408</v>
      </c>
    </row>
    <row r="308" spans="1:4" s="16" customFormat="1" ht="16.5" customHeight="1">
      <c r="A308" s="66" t="s">
        <v>226</v>
      </c>
      <c r="B308" s="96">
        <v>4062</v>
      </c>
      <c r="C308" s="96">
        <v>3100</v>
      </c>
      <c r="D308" s="91">
        <f t="shared" si="4"/>
        <v>131.03225806451613</v>
      </c>
    </row>
    <row r="309" spans="1:4" s="16" customFormat="1" ht="16.5" customHeight="1">
      <c r="A309" s="66" t="s">
        <v>227</v>
      </c>
      <c r="B309" s="96">
        <v>329</v>
      </c>
      <c r="C309" s="96">
        <v>196</v>
      </c>
      <c r="D309" s="91">
        <f t="shared" si="4"/>
        <v>167.85714285714286</v>
      </c>
    </row>
    <row r="310" spans="1:4" s="16" customFormat="1" ht="16.5" customHeight="1">
      <c r="A310" s="64" t="s">
        <v>593</v>
      </c>
      <c r="B310" s="96">
        <v>3159</v>
      </c>
      <c r="C310" s="96">
        <v>1982</v>
      </c>
      <c r="D310" s="91">
        <f t="shared" si="4"/>
        <v>159.38446014127143</v>
      </c>
    </row>
    <row r="311" spans="1:4" s="16" customFormat="1" ht="16.5" customHeight="1">
      <c r="A311" s="66" t="s">
        <v>594</v>
      </c>
      <c r="B311" s="96">
        <v>600</v>
      </c>
      <c r="C311" s="96">
        <v>70</v>
      </c>
      <c r="D311" s="91">
        <f t="shared" si="4"/>
        <v>857.1428571428571</v>
      </c>
    </row>
    <row r="312" spans="1:4" s="16" customFormat="1" ht="16.5" customHeight="1">
      <c r="A312" s="66" t="s">
        <v>595</v>
      </c>
      <c r="B312" s="96">
        <v>2559</v>
      </c>
      <c r="C312" s="96">
        <v>1912</v>
      </c>
      <c r="D312" s="91">
        <f t="shared" si="4"/>
        <v>133.8389121338912</v>
      </c>
    </row>
    <row r="313" spans="1:4" s="16" customFormat="1" ht="16.5" customHeight="1">
      <c r="A313" s="64" t="s">
        <v>424</v>
      </c>
      <c r="B313" s="96">
        <v>48</v>
      </c>
      <c r="C313" s="96">
        <v>249</v>
      </c>
      <c r="D313" s="91">
        <f t="shared" si="4"/>
        <v>19.27710843373494</v>
      </c>
    </row>
    <row r="314" spans="1:4" s="16" customFormat="1" ht="16.5" customHeight="1">
      <c r="A314" s="66" t="s">
        <v>425</v>
      </c>
      <c r="B314" s="96">
        <v>48</v>
      </c>
      <c r="C314" s="96">
        <v>249</v>
      </c>
      <c r="D314" s="91">
        <f t="shared" si="4"/>
        <v>19.27710843373494</v>
      </c>
    </row>
    <row r="315" spans="1:4" s="16" customFormat="1" ht="16.5" customHeight="1">
      <c r="A315" s="64" t="s">
        <v>596</v>
      </c>
      <c r="B315" s="96">
        <v>58807</v>
      </c>
      <c r="C315" s="96">
        <v>35344</v>
      </c>
      <c r="D315" s="91">
        <f t="shared" si="4"/>
        <v>166.38467632412858</v>
      </c>
    </row>
    <row r="316" spans="1:4" s="16" customFormat="1" ht="16.5" customHeight="1">
      <c r="A316" s="66" t="s">
        <v>597</v>
      </c>
      <c r="B316" s="96">
        <v>18385</v>
      </c>
      <c r="C316" s="96">
        <v>14939</v>
      </c>
      <c r="D316" s="91">
        <f t="shared" si="4"/>
        <v>123.06713970145258</v>
      </c>
    </row>
    <row r="317" spans="1:4" s="16" customFormat="1" ht="16.5" customHeight="1">
      <c r="A317" s="66" t="s">
        <v>193</v>
      </c>
      <c r="B317" s="96">
        <v>24274</v>
      </c>
      <c r="C317" s="96">
        <v>20405</v>
      </c>
      <c r="D317" s="91">
        <f t="shared" si="4"/>
        <v>118.96103896103895</v>
      </c>
    </row>
    <row r="318" spans="1:4" s="16" customFormat="1" ht="16.5" customHeight="1">
      <c r="A318" s="133" t="s">
        <v>792</v>
      </c>
      <c r="B318" s="96">
        <v>16148</v>
      </c>
      <c r="C318" s="96"/>
      <c r="D318" s="91"/>
    </row>
    <row r="319" spans="1:4" s="16" customFormat="1" ht="16.5" customHeight="1">
      <c r="A319" s="64" t="s">
        <v>598</v>
      </c>
      <c r="B319" s="96">
        <v>590</v>
      </c>
      <c r="C319" s="96">
        <v>247</v>
      </c>
      <c r="D319" s="91">
        <f t="shared" si="4"/>
        <v>238.86639676113361</v>
      </c>
    </row>
    <row r="320" spans="1:4" s="16" customFormat="1" ht="16.5" customHeight="1">
      <c r="A320" s="66" t="s">
        <v>599</v>
      </c>
      <c r="B320" s="96">
        <v>590</v>
      </c>
      <c r="C320" s="96">
        <v>247</v>
      </c>
      <c r="D320" s="91">
        <f t="shared" si="4"/>
        <v>238.86639676113361</v>
      </c>
    </row>
    <row r="321" spans="1:4" s="16" customFormat="1" ht="16.5" customHeight="1">
      <c r="A321" s="64" t="s">
        <v>228</v>
      </c>
      <c r="B321" s="96">
        <v>1564</v>
      </c>
      <c r="C321" s="96">
        <v>2511</v>
      </c>
      <c r="D321" s="91">
        <f t="shared" si="4"/>
        <v>62.285941855834324</v>
      </c>
    </row>
    <row r="322" spans="1:4" s="16" customFormat="1" ht="16.5" customHeight="1">
      <c r="A322" s="66" t="s">
        <v>229</v>
      </c>
      <c r="B322" s="96">
        <v>1564</v>
      </c>
      <c r="C322" s="96">
        <v>2511</v>
      </c>
      <c r="D322" s="91">
        <f t="shared" si="4"/>
        <v>62.285941855834324</v>
      </c>
    </row>
    <row r="323" spans="1:4" s="16" customFormat="1" ht="16.5" customHeight="1">
      <c r="A323" s="64" t="s">
        <v>230</v>
      </c>
      <c r="B323" s="96">
        <v>88095</v>
      </c>
      <c r="C323" s="96">
        <v>75714</v>
      </c>
      <c r="D323" s="91">
        <f aca="true" t="shared" si="5" ref="D323:D385">B323/C323*100</f>
        <v>116.35232585783342</v>
      </c>
    </row>
    <row r="324" spans="1:4" s="16" customFormat="1" ht="16.5" customHeight="1">
      <c r="A324" s="64" t="s">
        <v>231</v>
      </c>
      <c r="B324" s="96">
        <v>1387</v>
      </c>
      <c r="C324" s="96">
        <v>1879</v>
      </c>
      <c r="D324" s="91">
        <f t="shared" si="5"/>
        <v>73.8158594997339</v>
      </c>
    </row>
    <row r="325" spans="1:4" s="16" customFormat="1" ht="16.5" customHeight="1">
      <c r="A325" s="66" t="s">
        <v>36</v>
      </c>
      <c r="B325" s="96">
        <v>805</v>
      </c>
      <c r="C325" s="96">
        <v>1603</v>
      </c>
      <c r="D325" s="91">
        <f t="shared" si="5"/>
        <v>50.21834061135371</v>
      </c>
    </row>
    <row r="326" spans="1:4" s="16" customFormat="1" ht="16.5" customHeight="1">
      <c r="A326" s="66" t="s">
        <v>37</v>
      </c>
      <c r="B326" s="96">
        <v>348</v>
      </c>
      <c r="C326" s="96">
        <v>92</v>
      </c>
      <c r="D326" s="91">
        <f t="shared" si="5"/>
        <v>378.2608695652174</v>
      </c>
    </row>
    <row r="327" spans="1:4" s="16" customFormat="1" ht="16.5" customHeight="1">
      <c r="A327" s="66" t="s">
        <v>232</v>
      </c>
      <c r="B327" s="96">
        <v>234</v>
      </c>
      <c r="C327" s="96">
        <v>184</v>
      </c>
      <c r="D327" s="91">
        <f t="shared" si="5"/>
        <v>127.17391304347827</v>
      </c>
    </row>
    <row r="328" spans="1:4" s="16" customFormat="1" ht="16.5" customHeight="1">
      <c r="A328" s="64" t="s">
        <v>233</v>
      </c>
      <c r="B328" s="96">
        <v>934</v>
      </c>
      <c r="C328" s="96">
        <v>1190</v>
      </c>
      <c r="D328" s="91">
        <f t="shared" si="5"/>
        <v>78.4873949579832</v>
      </c>
    </row>
    <row r="329" spans="1:4" s="16" customFormat="1" ht="16.5" customHeight="1">
      <c r="A329" s="66" t="s">
        <v>234</v>
      </c>
      <c r="B329" s="96">
        <v>140</v>
      </c>
      <c r="C329" s="96">
        <v>235</v>
      </c>
      <c r="D329" s="91">
        <f t="shared" si="5"/>
        <v>59.57446808510638</v>
      </c>
    </row>
    <row r="330" spans="1:4" s="16" customFormat="1" ht="16.5" customHeight="1">
      <c r="A330" s="66" t="s">
        <v>235</v>
      </c>
      <c r="B330" s="96">
        <v>68</v>
      </c>
      <c r="C330" s="96">
        <v>650</v>
      </c>
      <c r="D330" s="91">
        <f t="shared" si="5"/>
        <v>10.461538461538462</v>
      </c>
    </row>
    <row r="331" spans="1:4" s="16" customFormat="1" ht="16.5" customHeight="1">
      <c r="A331" s="66" t="s">
        <v>236</v>
      </c>
      <c r="B331" s="96">
        <v>158</v>
      </c>
      <c r="C331" s="96">
        <v>27</v>
      </c>
      <c r="D331" s="91">
        <f t="shared" si="5"/>
        <v>585.1851851851852</v>
      </c>
    </row>
    <row r="332" spans="1:4" s="16" customFormat="1" ht="16.5" customHeight="1">
      <c r="A332" s="66" t="s">
        <v>600</v>
      </c>
      <c r="B332" s="96"/>
      <c r="C332" s="96">
        <v>7</v>
      </c>
      <c r="D332" s="91"/>
    </row>
    <row r="333" spans="1:4" s="16" customFormat="1" ht="16.5" customHeight="1">
      <c r="A333" s="66" t="s">
        <v>237</v>
      </c>
      <c r="B333" s="96">
        <v>568</v>
      </c>
      <c r="C333" s="96">
        <v>271</v>
      </c>
      <c r="D333" s="91">
        <f t="shared" si="5"/>
        <v>209.59409594095942</v>
      </c>
    </row>
    <row r="334" spans="1:4" s="16" customFormat="1" ht="16.5" customHeight="1">
      <c r="A334" s="64" t="s">
        <v>238</v>
      </c>
      <c r="B334" s="96">
        <v>5857</v>
      </c>
      <c r="C334" s="96">
        <v>5214</v>
      </c>
      <c r="D334" s="91">
        <f t="shared" si="5"/>
        <v>112.33218258534714</v>
      </c>
    </row>
    <row r="335" spans="1:4" s="16" customFormat="1" ht="16.5" customHeight="1">
      <c r="A335" s="66" t="s">
        <v>239</v>
      </c>
      <c r="B335" s="96">
        <v>3506</v>
      </c>
      <c r="C335" s="96">
        <v>629</v>
      </c>
      <c r="D335" s="91">
        <f t="shared" si="5"/>
        <v>557.3926868044515</v>
      </c>
    </row>
    <row r="336" spans="1:4" s="16" customFormat="1" ht="16.5" customHeight="1">
      <c r="A336" s="66" t="s">
        <v>240</v>
      </c>
      <c r="B336" s="96">
        <v>2351</v>
      </c>
      <c r="C336" s="96">
        <v>4585</v>
      </c>
      <c r="D336" s="91">
        <f t="shared" si="5"/>
        <v>51.275899672846236</v>
      </c>
    </row>
    <row r="337" spans="1:4" s="16" customFormat="1" ht="16.5" customHeight="1">
      <c r="A337" s="64" t="s">
        <v>241</v>
      </c>
      <c r="B337" s="96">
        <v>9667</v>
      </c>
      <c r="C337" s="96">
        <v>9217</v>
      </c>
      <c r="D337" s="91">
        <f t="shared" si="5"/>
        <v>104.88228273841813</v>
      </c>
    </row>
    <row r="338" spans="1:4" s="16" customFormat="1" ht="16.5" customHeight="1">
      <c r="A338" s="66" t="s">
        <v>242</v>
      </c>
      <c r="B338" s="96">
        <v>786</v>
      </c>
      <c r="C338" s="96">
        <v>841</v>
      </c>
      <c r="D338" s="91">
        <f t="shared" si="5"/>
        <v>93.46016646848989</v>
      </c>
    </row>
    <row r="339" spans="1:4" s="16" customFormat="1" ht="16.5" customHeight="1">
      <c r="A339" s="66" t="s">
        <v>243</v>
      </c>
      <c r="B339" s="96">
        <v>529</v>
      </c>
      <c r="C339" s="96">
        <v>329</v>
      </c>
      <c r="D339" s="91">
        <f t="shared" si="5"/>
        <v>160.790273556231</v>
      </c>
    </row>
    <row r="340" spans="1:4" s="16" customFormat="1" ht="16.5" customHeight="1">
      <c r="A340" s="66" t="s">
        <v>244</v>
      </c>
      <c r="B340" s="96">
        <v>1102</v>
      </c>
      <c r="C340" s="96">
        <v>1033</v>
      </c>
      <c r="D340" s="91">
        <f t="shared" si="5"/>
        <v>106.67957405614715</v>
      </c>
    </row>
    <row r="341" spans="1:4" s="16" customFormat="1" ht="16.5" customHeight="1">
      <c r="A341" s="66" t="s">
        <v>245</v>
      </c>
      <c r="B341" s="96">
        <v>6143</v>
      </c>
      <c r="C341" s="96">
        <v>5465</v>
      </c>
      <c r="D341" s="91">
        <f t="shared" si="5"/>
        <v>112.40622140896615</v>
      </c>
    </row>
    <row r="342" spans="1:4" s="16" customFormat="1" ht="16.5" customHeight="1">
      <c r="A342" s="66" t="s">
        <v>246</v>
      </c>
      <c r="B342" s="96">
        <v>1077</v>
      </c>
      <c r="C342" s="96">
        <v>1546</v>
      </c>
      <c r="D342" s="91">
        <f t="shared" si="5"/>
        <v>69.66364812419145</v>
      </c>
    </row>
    <row r="343" spans="1:4" s="16" customFormat="1" ht="16.5" customHeight="1">
      <c r="A343" s="133" t="s">
        <v>793</v>
      </c>
      <c r="B343" s="96">
        <v>30</v>
      </c>
      <c r="C343" s="96"/>
      <c r="D343" s="91"/>
    </row>
    <row r="344" spans="1:4" s="16" customFormat="1" ht="16.5" customHeight="1">
      <c r="A344" s="66" t="s">
        <v>247</v>
      </c>
      <c r="B344" s="96"/>
      <c r="C344" s="96">
        <v>3</v>
      </c>
      <c r="D344" s="91"/>
    </row>
    <row r="345" spans="1:4" s="16" customFormat="1" ht="16.5" customHeight="1">
      <c r="A345" s="64" t="s">
        <v>253</v>
      </c>
      <c r="B345" s="96">
        <v>52</v>
      </c>
      <c r="C345" s="96">
        <v>10</v>
      </c>
      <c r="D345" s="91">
        <f t="shared" si="5"/>
        <v>520</v>
      </c>
    </row>
    <row r="346" spans="1:4" s="16" customFormat="1" ht="16.5" customHeight="1">
      <c r="A346" s="66" t="s">
        <v>254</v>
      </c>
      <c r="B346" s="96">
        <v>52</v>
      </c>
      <c r="C346" s="96">
        <v>10</v>
      </c>
      <c r="D346" s="91">
        <f t="shared" si="5"/>
        <v>520</v>
      </c>
    </row>
    <row r="347" spans="1:4" s="16" customFormat="1" ht="16.5" customHeight="1">
      <c r="A347" s="64" t="s">
        <v>255</v>
      </c>
      <c r="B347" s="96">
        <v>5163</v>
      </c>
      <c r="C347" s="96">
        <v>6444</v>
      </c>
      <c r="D347" s="91">
        <f t="shared" si="5"/>
        <v>80.12104283054003</v>
      </c>
    </row>
    <row r="348" spans="1:4" s="16" customFormat="1" ht="16.5" customHeight="1">
      <c r="A348" s="66" t="s">
        <v>256</v>
      </c>
      <c r="B348" s="96">
        <v>398</v>
      </c>
      <c r="C348" s="96">
        <v>2482</v>
      </c>
      <c r="D348" s="91">
        <f t="shared" si="5"/>
        <v>16.035455278001614</v>
      </c>
    </row>
    <row r="349" spans="1:4" s="16" customFormat="1" ht="16.5" customHeight="1">
      <c r="A349" s="66" t="s">
        <v>257</v>
      </c>
      <c r="B349" s="96">
        <v>4084</v>
      </c>
      <c r="C349" s="96">
        <v>3762</v>
      </c>
      <c r="D349" s="91">
        <f t="shared" si="5"/>
        <v>108.55927698032961</v>
      </c>
    </row>
    <row r="350" spans="1:4" s="16" customFormat="1" ht="16.5" customHeight="1">
      <c r="A350" s="66" t="s">
        <v>258</v>
      </c>
      <c r="B350" s="96">
        <v>681</v>
      </c>
      <c r="C350" s="96">
        <v>200</v>
      </c>
      <c r="D350" s="91">
        <f t="shared" si="5"/>
        <v>340.5</v>
      </c>
    </row>
    <row r="351" spans="1:4" s="16" customFormat="1" ht="16.5" customHeight="1">
      <c r="A351" s="64" t="s">
        <v>259</v>
      </c>
      <c r="B351" s="96">
        <v>208</v>
      </c>
      <c r="C351" s="96">
        <v>281</v>
      </c>
      <c r="D351" s="91">
        <f t="shared" si="5"/>
        <v>74.02135231316726</v>
      </c>
    </row>
    <row r="352" spans="1:4" s="16" customFormat="1" ht="16.5" customHeight="1">
      <c r="A352" s="87" t="s">
        <v>36</v>
      </c>
      <c r="B352" s="96">
        <v>145</v>
      </c>
      <c r="C352" s="97"/>
      <c r="D352" s="91"/>
    </row>
    <row r="353" spans="1:4" s="16" customFormat="1" ht="16.5" customHeight="1">
      <c r="A353" s="66" t="s">
        <v>37</v>
      </c>
      <c r="B353" s="96"/>
      <c r="C353" s="96">
        <v>175</v>
      </c>
      <c r="D353" s="91"/>
    </row>
    <row r="354" spans="1:4" s="16" customFormat="1" ht="16.5" customHeight="1">
      <c r="A354" s="66" t="s">
        <v>260</v>
      </c>
      <c r="B354" s="96">
        <v>35</v>
      </c>
      <c r="C354" s="96">
        <v>42</v>
      </c>
      <c r="D354" s="91">
        <f t="shared" si="5"/>
        <v>83.33333333333334</v>
      </c>
    </row>
    <row r="355" spans="1:4" s="16" customFormat="1" ht="16.5" customHeight="1">
      <c r="A355" s="66" t="s">
        <v>261</v>
      </c>
      <c r="B355" s="96">
        <v>28</v>
      </c>
      <c r="C355" s="96">
        <v>64</v>
      </c>
      <c r="D355" s="91">
        <f t="shared" si="5"/>
        <v>43.75</v>
      </c>
    </row>
    <row r="356" spans="1:4" s="16" customFormat="1" ht="16.5" customHeight="1">
      <c r="A356" s="64" t="s">
        <v>601</v>
      </c>
      <c r="B356" s="96">
        <v>508</v>
      </c>
      <c r="C356" s="96">
        <v>101</v>
      </c>
      <c r="D356" s="91">
        <f t="shared" si="5"/>
        <v>502.970297029703</v>
      </c>
    </row>
    <row r="357" spans="1:4" s="16" customFormat="1" ht="16.5" customHeight="1">
      <c r="A357" s="66" t="s">
        <v>248</v>
      </c>
      <c r="B357" s="96">
        <v>168</v>
      </c>
      <c r="C357" s="96">
        <v>37</v>
      </c>
      <c r="D357" s="91">
        <f t="shared" si="5"/>
        <v>454.05405405405406</v>
      </c>
    </row>
    <row r="358" spans="1:4" s="16" customFormat="1" ht="16.5" customHeight="1">
      <c r="A358" s="66" t="s">
        <v>249</v>
      </c>
      <c r="B358" s="96">
        <v>3</v>
      </c>
      <c r="C358" s="96">
        <v>16</v>
      </c>
      <c r="D358" s="91">
        <f t="shared" si="5"/>
        <v>18.75</v>
      </c>
    </row>
    <row r="359" spans="1:4" s="16" customFormat="1" ht="16.5" customHeight="1">
      <c r="A359" s="66" t="s">
        <v>602</v>
      </c>
      <c r="B359" s="96">
        <v>337</v>
      </c>
      <c r="C359" s="96">
        <v>48</v>
      </c>
      <c r="D359" s="91">
        <f t="shared" si="5"/>
        <v>702.0833333333333</v>
      </c>
    </row>
    <row r="360" spans="1:4" s="16" customFormat="1" ht="16.5" customHeight="1">
      <c r="A360" s="64" t="s">
        <v>603</v>
      </c>
      <c r="B360" s="96">
        <v>54193</v>
      </c>
      <c r="C360" s="96">
        <v>48805</v>
      </c>
      <c r="D360" s="91">
        <f t="shared" si="5"/>
        <v>111.03985247413175</v>
      </c>
    </row>
    <row r="361" spans="1:4" s="16" customFormat="1" ht="16.5" customHeight="1">
      <c r="A361" s="133" t="s">
        <v>794</v>
      </c>
      <c r="B361" s="96">
        <v>310</v>
      </c>
      <c r="C361" s="96"/>
      <c r="D361" s="91"/>
    </row>
    <row r="362" spans="1:4" s="16" customFormat="1" ht="16.5" customHeight="1">
      <c r="A362" s="66" t="s">
        <v>604</v>
      </c>
      <c r="B362" s="96"/>
      <c r="C362" s="96">
        <v>732</v>
      </c>
      <c r="D362" s="91"/>
    </row>
    <row r="363" spans="1:4" s="16" customFormat="1" ht="16.5" customHeight="1">
      <c r="A363" s="66" t="s">
        <v>605</v>
      </c>
      <c r="B363" s="96">
        <v>53883</v>
      </c>
      <c r="C363" s="96">
        <v>48073</v>
      </c>
      <c r="D363" s="91">
        <f t="shared" si="5"/>
        <v>112.08578620015392</v>
      </c>
    </row>
    <row r="364" spans="1:4" s="16" customFormat="1" ht="16.5" customHeight="1">
      <c r="A364" s="64" t="s">
        <v>606</v>
      </c>
      <c r="B364" s="96">
        <v>4491</v>
      </c>
      <c r="C364" s="96">
        <v>1713</v>
      </c>
      <c r="D364" s="91">
        <f t="shared" si="5"/>
        <v>262.17162872154114</v>
      </c>
    </row>
    <row r="365" spans="1:4" s="16" customFormat="1" ht="16.5" customHeight="1">
      <c r="A365" s="66" t="s">
        <v>251</v>
      </c>
      <c r="B365" s="96">
        <v>4469</v>
      </c>
      <c r="C365" s="96">
        <v>1689</v>
      </c>
      <c r="D365" s="91">
        <f t="shared" si="5"/>
        <v>264.5944345766726</v>
      </c>
    </row>
    <row r="366" spans="1:4" s="16" customFormat="1" ht="16.5" customHeight="1">
      <c r="A366" s="66" t="s">
        <v>252</v>
      </c>
      <c r="B366" s="96">
        <v>22</v>
      </c>
      <c r="C366" s="96">
        <v>24</v>
      </c>
      <c r="D366" s="91">
        <f t="shared" si="5"/>
        <v>91.66666666666666</v>
      </c>
    </row>
    <row r="367" spans="1:4" s="16" customFormat="1" ht="16.5" customHeight="1">
      <c r="A367" s="64" t="s">
        <v>607</v>
      </c>
      <c r="B367" s="96">
        <v>245</v>
      </c>
      <c r="C367" s="96">
        <v>244</v>
      </c>
      <c r="D367" s="91">
        <f t="shared" si="5"/>
        <v>100.40983606557377</v>
      </c>
    </row>
    <row r="368" spans="1:4" s="16" customFormat="1" ht="16.5" customHeight="1">
      <c r="A368" s="66" t="s">
        <v>250</v>
      </c>
      <c r="B368" s="96">
        <v>245</v>
      </c>
      <c r="C368" s="96">
        <v>244</v>
      </c>
      <c r="D368" s="91">
        <f t="shared" si="5"/>
        <v>100.40983606557377</v>
      </c>
    </row>
    <row r="369" spans="1:4" s="16" customFormat="1" ht="16.5" customHeight="1">
      <c r="A369" s="64" t="s">
        <v>262</v>
      </c>
      <c r="B369" s="96">
        <v>5390</v>
      </c>
      <c r="C369" s="96">
        <v>616</v>
      </c>
      <c r="D369" s="91">
        <f t="shared" si="5"/>
        <v>875</v>
      </c>
    </row>
    <row r="370" spans="1:4" s="16" customFormat="1" ht="16.5" customHeight="1">
      <c r="A370" s="66" t="s">
        <v>263</v>
      </c>
      <c r="B370" s="96">
        <v>5390</v>
      </c>
      <c r="C370" s="96">
        <v>616</v>
      </c>
      <c r="D370" s="91">
        <f t="shared" si="5"/>
        <v>875</v>
      </c>
    </row>
    <row r="371" spans="1:4" s="16" customFormat="1" ht="16.5" customHeight="1">
      <c r="A371" s="64" t="s">
        <v>264</v>
      </c>
      <c r="B371" s="96">
        <v>5814</v>
      </c>
      <c r="C371" s="96">
        <v>7906</v>
      </c>
      <c r="D371" s="91">
        <f t="shared" si="5"/>
        <v>73.53908423981787</v>
      </c>
    </row>
    <row r="372" spans="1:4" s="16" customFormat="1" ht="16.5" customHeight="1">
      <c r="A372" s="64" t="s">
        <v>265</v>
      </c>
      <c r="B372" s="96">
        <v>878</v>
      </c>
      <c r="C372" s="96">
        <v>1054</v>
      </c>
      <c r="D372" s="91">
        <f t="shared" si="5"/>
        <v>83.30170777988614</v>
      </c>
    </row>
    <row r="373" spans="1:4" s="16" customFormat="1" ht="16.5" customHeight="1">
      <c r="A373" s="66" t="s">
        <v>36</v>
      </c>
      <c r="B373" s="96">
        <v>758</v>
      </c>
      <c r="C373" s="96">
        <v>820</v>
      </c>
      <c r="D373" s="91">
        <f t="shared" si="5"/>
        <v>92.4390243902439</v>
      </c>
    </row>
    <row r="374" spans="1:4" s="16" customFormat="1" ht="16.5" customHeight="1">
      <c r="A374" s="66" t="s">
        <v>266</v>
      </c>
      <c r="B374" s="96">
        <v>120</v>
      </c>
      <c r="C374" s="96">
        <v>234</v>
      </c>
      <c r="D374" s="91">
        <f t="shared" si="5"/>
        <v>51.28205128205128</v>
      </c>
    </row>
    <row r="375" spans="1:4" s="16" customFormat="1" ht="16.5" customHeight="1">
      <c r="A375" s="64" t="s">
        <v>267</v>
      </c>
      <c r="B375" s="96">
        <v>295</v>
      </c>
      <c r="C375" s="96">
        <v>100</v>
      </c>
      <c r="D375" s="91">
        <f t="shared" si="5"/>
        <v>295</v>
      </c>
    </row>
    <row r="376" spans="1:4" s="16" customFormat="1" ht="16.5" customHeight="1">
      <c r="A376" s="66" t="s">
        <v>268</v>
      </c>
      <c r="B376" s="96">
        <v>295</v>
      </c>
      <c r="C376" s="96">
        <v>100</v>
      </c>
      <c r="D376" s="91">
        <f t="shared" si="5"/>
        <v>295</v>
      </c>
    </row>
    <row r="377" spans="1:4" s="16" customFormat="1" ht="16.5" customHeight="1">
      <c r="A377" s="64" t="s">
        <v>269</v>
      </c>
      <c r="B377" s="96">
        <v>579</v>
      </c>
      <c r="C377" s="96">
        <v>147</v>
      </c>
      <c r="D377" s="91">
        <f t="shared" si="5"/>
        <v>393.8775510204082</v>
      </c>
    </row>
    <row r="378" spans="1:4" s="16" customFormat="1" ht="16.5" customHeight="1">
      <c r="A378" s="66" t="s">
        <v>608</v>
      </c>
      <c r="B378" s="96"/>
      <c r="C378" s="96">
        <v>62</v>
      </c>
      <c r="D378" s="91"/>
    </row>
    <row r="379" spans="1:4" s="16" customFormat="1" ht="16.5" customHeight="1">
      <c r="A379" s="133" t="s">
        <v>795</v>
      </c>
      <c r="B379" s="96">
        <v>510</v>
      </c>
      <c r="C379" s="96"/>
      <c r="D379" s="91"/>
    </row>
    <row r="380" spans="1:4" s="16" customFormat="1" ht="16.5" customHeight="1">
      <c r="A380" s="66" t="s">
        <v>270</v>
      </c>
      <c r="B380" s="96">
        <v>69</v>
      </c>
      <c r="C380" s="96">
        <v>85</v>
      </c>
      <c r="D380" s="91">
        <f t="shared" si="5"/>
        <v>81.17647058823529</v>
      </c>
    </row>
    <row r="381" spans="1:4" s="16" customFormat="1" ht="16.5" customHeight="1">
      <c r="A381" s="64" t="s">
        <v>426</v>
      </c>
      <c r="B381" s="96">
        <v>3030</v>
      </c>
      <c r="C381" s="96">
        <v>3523</v>
      </c>
      <c r="D381" s="91">
        <f t="shared" si="5"/>
        <v>86.00624467783139</v>
      </c>
    </row>
    <row r="382" spans="1:4" s="16" customFormat="1" ht="16.5" customHeight="1">
      <c r="A382" s="66" t="s">
        <v>427</v>
      </c>
      <c r="B382" s="96">
        <v>2480</v>
      </c>
      <c r="C382" s="96">
        <v>1440</v>
      </c>
      <c r="D382" s="91">
        <f t="shared" si="5"/>
        <v>172.22222222222223</v>
      </c>
    </row>
    <row r="383" spans="1:4" s="16" customFormat="1" ht="16.5" customHeight="1">
      <c r="A383" s="66" t="s">
        <v>609</v>
      </c>
      <c r="B383" s="96">
        <v>550</v>
      </c>
      <c r="C383" s="96">
        <v>2083</v>
      </c>
      <c r="D383" s="91">
        <f t="shared" si="5"/>
        <v>26.40422467594815</v>
      </c>
    </row>
    <row r="384" spans="1:4" s="16" customFormat="1" ht="16.5" customHeight="1">
      <c r="A384" s="64" t="s">
        <v>271</v>
      </c>
      <c r="B384" s="96">
        <v>52</v>
      </c>
      <c r="C384" s="96">
        <v>45</v>
      </c>
      <c r="D384" s="91">
        <f t="shared" si="5"/>
        <v>115.55555555555554</v>
      </c>
    </row>
    <row r="385" spans="1:4" s="16" customFormat="1" ht="16.5" customHeight="1">
      <c r="A385" s="66" t="s">
        <v>272</v>
      </c>
      <c r="B385" s="96">
        <v>23</v>
      </c>
      <c r="C385" s="96">
        <v>45</v>
      </c>
      <c r="D385" s="91">
        <f t="shared" si="5"/>
        <v>51.11111111111111</v>
      </c>
    </row>
    <row r="386" spans="1:4" s="16" customFormat="1" ht="16.5" customHeight="1">
      <c r="A386" s="131" t="s">
        <v>796</v>
      </c>
      <c r="B386" s="96">
        <v>29</v>
      </c>
      <c r="C386" s="97"/>
      <c r="D386" s="91"/>
    </row>
    <row r="387" spans="1:4" s="16" customFormat="1" ht="16.5" customHeight="1">
      <c r="A387" s="64" t="s">
        <v>273</v>
      </c>
      <c r="B387" s="96">
        <v>749</v>
      </c>
      <c r="C387" s="96">
        <v>1195</v>
      </c>
      <c r="D387" s="91">
        <f aca="true" t="shared" si="6" ref="D387:D450">B387/C387*100</f>
        <v>62.67782426778242</v>
      </c>
    </row>
    <row r="388" spans="1:4" s="16" customFormat="1" ht="16.5" customHeight="1">
      <c r="A388" s="66" t="s">
        <v>274</v>
      </c>
      <c r="B388" s="96">
        <v>749</v>
      </c>
      <c r="C388" s="96">
        <v>1191</v>
      </c>
      <c r="D388" s="91">
        <f t="shared" si="6"/>
        <v>62.88832913518052</v>
      </c>
    </row>
    <row r="389" spans="1:4" s="16" customFormat="1" ht="16.5" customHeight="1">
      <c r="A389" s="66" t="s">
        <v>275</v>
      </c>
      <c r="B389" s="96"/>
      <c r="C389" s="96">
        <v>4</v>
      </c>
      <c r="D389" s="91"/>
    </row>
    <row r="390" spans="1:4" s="16" customFormat="1" ht="16.5" customHeight="1">
      <c r="A390" s="64" t="s">
        <v>276</v>
      </c>
      <c r="B390" s="96"/>
      <c r="C390" s="96">
        <v>950</v>
      </c>
      <c r="D390" s="91"/>
    </row>
    <row r="391" spans="1:4" s="16" customFormat="1" ht="16.5" customHeight="1">
      <c r="A391" s="66" t="s">
        <v>277</v>
      </c>
      <c r="B391" s="96"/>
      <c r="C391" s="96">
        <v>950</v>
      </c>
      <c r="D391" s="91"/>
    </row>
    <row r="392" spans="1:4" s="16" customFormat="1" ht="16.5" customHeight="1">
      <c r="A392" s="134" t="s">
        <v>797</v>
      </c>
      <c r="B392" s="96">
        <v>60</v>
      </c>
      <c r="C392" s="97"/>
      <c r="D392" s="91"/>
    </row>
    <row r="393" spans="1:4" s="16" customFormat="1" ht="16.5" customHeight="1">
      <c r="A393" s="131" t="s">
        <v>798</v>
      </c>
      <c r="B393" s="96">
        <v>60</v>
      </c>
      <c r="C393" s="97"/>
      <c r="D393" s="91"/>
    </row>
    <row r="394" spans="1:4" s="16" customFormat="1" ht="16.5" customHeight="1">
      <c r="A394" s="64" t="s">
        <v>278</v>
      </c>
      <c r="B394" s="96"/>
      <c r="C394" s="96">
        <v>144</v>
      </c>
      <c r="D394" s="91"/>
    </row>
    <row r="395" spans="1:4" s="16" customFormat="1" ht="16.5" customHeight="1">
      <c r="A395" s="66" t="s">
        <v>610</v>
      </c>
      <c r="B395" s="96"/>
      <c r="C395" s="96">
        <v>144</v>
      </c>
      <c r="D395" s="91"/>
    </row>
    <row r="396" spans="1:4" s="16" customFormat="1" ht="16.5" customHeight="1">
      <c r="A396" s="64" t="s">
        <v>428</v>
      </c>
      <c r="B396" s="96">
        <v>117</v>
      </c>
      <c r="C396" s="96">
        <v>524</v>
      </c>
      <c r="D396" s="91">
        <f t="shared" si="6"/>
        <v>22.328244274809162</v>
      </c>
    </row>
    <row r="397" spans="1:4" s="16" customFormat="1" ht="16.5" customHeight="1">
      <c r="A397" s="66" t="s">
        <v>429</v>
      </c>
      <c r="B397" s="96">
        <v>117</v>
      </c>
      <c r="C397" s="96">
        <v>524</v>
      </c>
      <c r="D397" s="91">
        <f t="shared" si="6"/>
        <v>22.328244274809162</v>
      </c>
    </row>
    <row r="398" spans="1:4" s="16" customFormat="1" ht="16.5" customHeight="1">
      <c r="A398" s="64" t="s">
        <v>279</v>
      </c>
      <c r="B398" s="96"/>
      <c r="C398" s="96">
        <v>184</v>
      </c>
      <c r="D398" s="91"/>
    </row>
    <row r="399" spans="1:4" s="16" customFormat="1" ht="16.5" customHeight="1">
      <c r="A399" s="66" t="s">
        <v>280</v>
      </c>
      <c r="B399" s="96"/>
      <c r="C399" s="96">
        <v>184</v>
      </c>
      <c r="D399" s="91"/>
    </row>
    <row r="400" spans="1:4" s="16" customFormat="1" ht="16.5" customHeight="1">
      <c r="A400" s="64" t="s">
        <v>611</v>
      </c>
      <c r="B400" s="96">
        <v>54</v>
      </c>
      <c r="C400" s="96">
        <v>40</v>
      </c>
      <c r="D400" s="91">
        <f t="shared" si="6"/>
        <v>135</v>
      </c>
    </row>
    <row r="401" spans="1:4" s="16" customFormat="1" ht="16.5" customHeight="1">
      <c r="A401" s="66" t="s">
        <v>612</v>
      </c>
      <c r="B401" s="96">
        <v>54</v>
      </c>
      <c r="C401" s="96">
        <v>40</v>
      </c>
      <c r="D401" s="91">
        <f t="shared" si="6"/>
        <v>135</v>
      </c>
    </row>
    <row r="402" spans="1:4" s="16" customFormat="1" ht="16.5" customHeight="1">
      <c r="A402" s="64" t="s">
        <v>281</v>
      </c>
      <c r="B402" s="96">
        <v>14323</v>
      </c>
      <c r="C402" s="96">
        <v>13162</v>
      </c>
      <c r="D402" s="91">
        <f t="shared" si="6"/>
        <v>108.82084789545661</v>
      </c>
    </row>
    <row r="403" spans="1:4" s="16" customFormat="1" ht="16.5" customHeight="1">
      <c r="A403" s="64" t="s">
        <v>282</v>
      </c>
      <c r="B403" s="96">
        <v>5016</v>
      </c>
      <c r="C403" s="96">
        <v>4180</v>
      </c>
      <c r="D403" s="91">
        <f t="shared" si="6"/>
        <v>120</v>
      </c>
    </row>
    <row r="404" spans="1:4" s="16" customFormat="1" ht="16.5" customHeight="1">
      <c r="A404" s="66" t="s">
        <v>36</v>
      </c>
      <c r="B404" s="96">
        <v>2410</v>
      </c>
      <c r="C404" s="96">
        <v>2167</v>
      </c>
      <c r="D404" s="91">
        <f t="shared" si="6"/>
        <v>111.2136594370097</v>
      </c>
    </row>
    <row r="405" spans="1:4" s="16" customFormat="1" ht="16.5" customHeight="1">
      <c r="A405" s="66" t="s">
        <v>37</v>
      </c>
      <c r="B405" s="96"/>
      <c r="C405" s="96">
        <v>76</v>
      </c>
      <c r="D405" s="91"/>
    </row>
    <row r="406" spans="1:4" s="16" customFormat="1" ht="16.5" customHeight="1">
      <c r="A406" s="66" t="s">
        <v>283</v>
      </c>
      <c r="B406" s="96">
        <v>2160</v>
      </c>
      <c r="C406" s="96">
        <v>1525</v>
      </c>
      <c r="D406" s="91">
        <f t="shared" si="6"/>
        <v>141.63934426229508</v>
      </c>
    </row>
    <row r="407" spans="1:4" s="16" customFormat="1" ht="16.5" customHeight="1">
      <c r="A407" s="66" t="s">
        <v>284</v>
      </c>
      <c r="B407" s="96">
        <v>2</v>
      </c>
      <c r="C407" s="96">
        <v>218</v>
      </c>
      <c r="D407" s="91">
        <f t="shared" si="6"/>
        <v>0.9174311926605505</v>
      </c>
    </row>
    <row r="408" spans="1:4" s="16" customFormat="1" ht="16.5" customHeight="1">
      <c r="A408" s="133" t="s">
        <v>799</v>
      </c>
      <c r="B408" s="96">
        <v>106</v>
      </c>
      <c r="C408" s="96"/>
      <c r="D408" s="91"/>
    </row>
    <row r="409" spans="1:4" s="16" customFormat="1" ht="16.5" customHeight="1">
      <c r="A409" s="133" t="s">
        <v>800</v>
      </c>
      <c r="B409" s="96">
        <v>59</v>
      </c>
      <c r="C409" s="96"/>
      <c r="D409" s="91"/>
    </row>
    <row r="410" spans="1:4" s="16" customFormat="1" ht="16.5" customHeight="1">
      <c r="A410" s="66" t="s">
        <v>285</v>
      </c>
      <c r="B410" s="96">
        <v>279</v>
      </c>
      <c r="C410" s="96">
        <v>194</v>
      </c>
      <c r="D410" s="91">
        <f t="shared" si="6"/>
        <v>143.81443298969072</v>
      </c>
    </row>
    <row r="411" spans="1:4" s="16" customFormat="1" ht="16.5" customHeight="1">
      <c r="A411" s="64" t="s">
        <v>286</v>
      </c>
      <c r="B411" s="96">
        <v>619</v>
      </c>
      <c r="C411" s="96">
        <v>1002</v>
      </c>
      <c r="D411" s="91">
        <f t="shared" si="6"/>
        <v>61.77644710578842</v>
      </c>
    </row>
    <row r="412" spans="1:4" s="16" customFormat="1" ht="16.5" customHeight="1">
      <c r="A412" s="66" t="s">
        <v>287</v>
      </c>
      <c r="B412" s="96">
        <v>619</v>
      </c>
      <c r="C412" s="96">
        <v>1002</v>
      </c>
      <c r="D412" s="91">
        <f t="shared" si="6"/>
        <v>61.77644710578842</v>
      </c>
    </row>
    <row r="413" spans="1:4" s="16" customFormat="1" ht="16.5" customHeight="1">
      <c r="A413" s="64" t="s">
        <v>288</v>
      </c>
      <c r="B413" s="96">
        <v>2816</v>
      </c>
      <c r="C413" s="96">
        <v>2778</v>
      </c>
      <c r="D413" s="91">
        <f t="shared" si="6"/>
        <v>101.3678905687545</v>
      </c>
    </row>
    <row r="414" spans="1:4" s="16" customFormat="1" ht="16.5" customHeight="1">
      <c r="A414" s="66" t="s">
        <v>289</v>
      </c>
      <c r="B414" s="96">
        <v>50</v>
      </c>
      <c r="C414" s="96">
        <v>56</v>
      </c>
      <c r="D414" s="91">
        <f t="shared" si="6"/>
        <v>89.28571428571429</v>
      </c>
    </row>
    <row r="415" spans="1:4" s="16" customFormat="1" ht="16.5" customHeight="1">
      <c r="A415" s="66" t="s">
        <v>290</v>
      </c>
      <c r="B415" s="96">
        <v>2766</v>
      </c>
      <c r="C415" s="96">
        <v>2722</v>
      </c>
      <c r="D415" s="91">
        <f t="shared" si="6"/>
        <v>101.61645848640705</v>
      </c>
    </row>
    <row r="416" spans="1:4" s="16" customFormat="1" ht="16.5" customHeight="1">
      <c r="A416" s="64" t="s">
        <v>291</v>
      </c>
      <c r="B416" s="96">
        <v>3946</v>
      </c>
      <c r="C416" s="96">
        <v>3359</v>
      </c>
      <c r="D416" s="91">
        <f t="shared" si="6"/>
        <v>117.47543911878535</v>
      </c>
    </row>
    <row r="417" spans="1:4" s="16" customFormat="1" ht="16.5" customHeight="1">
      <c r="A417" s="66" t="s">
        <v>292</v>
      </c>
      <c r="B417" s="96">
        <v>3946</v>
      </c>
      <c r="C417" s="96">
        <v>3359</v>
      </c>
      <c r="D417" s="91">
        <f t="shared" si="6"/>
        <v>117.47543911878535</v>
      </c>
    </row>
    <row r="418" spans="1:4" s="16" customFormat="1" ht="16.5" customHeight="1">
      <c r="A418" s="64" t="s">
        <v>293</v>
      </c>
      <c r="B418" s="96">
        <v>400</v>
      </c>
      <c r="C418" s="96">
        <v>55</v>
      </c>
      <c r="D418" s="91">
        <f t="shared" si="6"/>
        <v>727.2727272727273</v>
      </c>
    </row>
    <row r="419" spans="1:4" s="16" customFormat="1" ht="16.5" customHeight="1">
      <c r="A419" s="66" t="s">
        <v>294</v>
      </c>
      <c r="B419" s="96">
        <v>400</v>
      </c>
      <c r="C419" s="96">
        <v>55</v>
      </c>
      <c r="D419" s="91">
        <f t="shared" si="6"/>
        <v>727.2727272727273</v>
      </c>
    </row>
    <row r="420" spans="1:4" s="16" customFormat="1" ht="16.5" customHeight="1">
      <c r="A420" s="64" t="s">
        <v>295</v>
      </c>
      <c r="B420" s="96">
        <v>1526</v>
      </c>
      <c r="C420" s="96">
        <v>1788</v>
      </c>
      <c r="D420" s="91">
        <f t="shared" si="6"/>
        <v>85.34675615212528</v>
      </c>
    </row>
    <row r="421" spans="1:4" s="16" customFormat="1" ht="16.5" customHeight="1">
      <c r="A421" s="66" t="s">
        <v>296</v>
      </c>
      <c r="B421" s="96">
        <v>1526</v>
      </c>
      <c r="C421" s="96">
        <v>1788</v>
      </c>
      <c r="D421" s="91">
        <f t="shared" si="6"/>
        <v>85.34675615212528</v>
      </c>
    </row>
    <row r="422" spans="1:4" s="16" customFormat="1" ht="16.5" customHeight="1">
      <c r="A422" s="64" t="s">
        <v>297</v>
      </c>
      <c r="B422" s="96">
        <v>137933</v>
      </c>
      <c r="C422" s="96">
        <v>98369</v>
      </c>
      <c r="D422" s="91">
        <f t="shared" si="6"/>
        <v>140.21998800435097</v>
      </c>
    </row>
    <row r="423" spans="1:4" s="16" customFormat="1" ht="16.5" customHeight="1">
      <c r="A423" s="64" t="s">
        <v>298</v>
      </c>
      <c r="B423" s="96">
        <v>28041</v>
      </c>
      <c r="C423" s="96">
        <v>25812</v>
      </c>
      <c r="D423" s="91">
        <f t="shared" si="6"/>
        <v>108.63551836355182</v>
      </c>
    </row>
    <row r="424" spans="1:4" s="16" customFormat="1" ht="16.5" customHeight="1">
      <c r="A424" s="66" t="s">
        <v>36</v>
      </c>
      <c r="B424" s="96">
        <v>5470</v>
      </c>
      <c r="C424" s="96">
        <v>5328</v>
      </c>
      <c r="D424" s="91">
        <f t="shared" si="6"/>
        <v>102.66516516516518</v>
      </c>
    </row>
    <row r="425" spans="1:4" s="16" customFormat="1" ht="16.5" customHeight="1">
      <c r="A425" s="66" t="s">
        <v>37</v>
      </c>
      <c r="B425" s="96"/>
      <c r="C425" s="96">
        <v>34</v>
      </c>
      <c r="D425" s="91"/>
    </row>
    <row r="426" spans="1:4" s="16" customFormat="1" ht="16.5" customHeight="1">
      <c r="A426" s="66" t="s">
        <v>71</v>
      </c>
      <c r="B426" s="96">
        <v>1070</v>
      </c>
      <c r="C426" s="96">
        <v>1400</v>
      </c>
      <c r="D426" s="91">
        <f t="shared" si="6"/>
        <v>76.42857142857142</v>
      </c>
    </row>
    <row r="427" spans="1:4" s="16" customFormat="1" ht="16.5" customHeight="1">
      <c r="A427" s="66" t="s">
        <v>299</v>
      </c>
      <c r="B427" s="96">
        <v>393</v>
      </c>
      <c r="C427" s="96">
        <v>279</v>
      </c>
      <c r="D427" s="91">
        <f t="shared" si="6"/>
        <v>140.86021505376345</v>
      </c>
    </row>
    <row r="428" spans="1:4" s="16" customFormat="1" ht="16.5" customHeight="1">
      <c r="A428" s="66" t="s">
        <v>300</v>
      </c>
      <c r="B428" s="96">
        <v>582</v>
      </c>
      <c r="C428" s="96">
        <v>469</v>
      </c>
      <c r="D428" s="91">
        <f t="shared" si="6"/>
        <v>124.09381663113007</v>
      </c>
    </row>
    <row r="429" spans="1:4" s="16" customFormat="1" ht="16.5" customHeight="1">
      <c r="A429" s="66" t="s">
        <v>301</v>
      </c>
      <c r="B429" s="96">
        <v>351</v>
      </c>
      <c r="C429" s="96">
        <v>256</v>
      </c>
      <c r="D429" s="91">
        <f t="shared" si="6"/>
        <v>137.109375</v>
      </c>
    </row>
    <row r="430" spans="1:4" s="16" customFormat="1" ht="16.5" customHeight="1">
      <c r="A430" s="66" t="s">
        <v>302</v>
      </c>
      <c r="B430" s="96">
        <v>23</v>
      </c>
      <c r="C430" s="96">
        <v>44</v>
      </c>
      <c r="D430" s="91">
        <f t="shared" si="6"/>
        <v>52.27272727272727</v>
      </c>
    </row>
    <row r="431" spans="1:4" s="16" customFormat="1" ht="16.5" customHeight="1">
      <c r="A431" s="66" t="s">
        <v>303</v>
      </c>
      <c r="B431" s="96">
        <v>5</v>
      </c>
      <c r="C431" s="96">
        <v>12</v>
      </c>
      <c r="D431" s="91">
        <f t="shared" si="6"/>
        <v>41.66666666666667</v>
      </c>
    </row>
    <row r="432" spans="1:4" s="16" customFormat="1" ht="16.5" customHeight="1">
      <c r="A432" s="66" t="s">
        <v>613</v>
      </c>
      <c r="B432" s="96">
        <v>5</v>
      </c>
      <c r="C432" s="96">
        <v>5</v>
      </c>
      <c r="D432" s="91">
        <f t="shared" si="6"/>
        <v>100</v>
      </c>
    </row>
    <row r="433" spans="1:4" s="16" customFormat="1" ht="16.5" customHeight="1">
      <c r="A433" s="66" t="s">
        <v>304</v>
      </c>
      <c r="B433" s="96"/>
      <c r="C433" s="96">
        <v>172</v>
      </c>
      <c r="D433" s="91">
        <f t="shared" si="6"/>
        <v>0</v>
      </c>
    </row>
    <row r="434" spans="1:4" s="16" customFormat="1" ht="16.5" customHeight="1">
      <c r="A434" s="66" t="s">
        <v>305</v>
      </c>
      <c r="B434" s="96">
        <v>800</v>
      </c>
      <c r="C434" s="96">
        <v>1019</v>
      </c>
      <c r="D434" s="91">
        <f t="shared" si="6"/>
        <v>78.50834151128558</v>
      </c>
    </row>
    <row r="435" spans="1:4" s="16" customFormat="1" ht="16.5" customHeight="1">
      <c r="A435" s="66" t="s">
        <v>306</v>
      </c>
      <c r="B435" s="96">
        <v>240</v>
      </c>
      <c r="C435" s="96">
        <v>206</v>
      </c>
      <c r="D435" s="91">
        <f t="shared" si="6"/>
        <v>116.50485436893203</v>
      </c>
    </row>
    <row r="436" spans="1:4" s="16" customFormat="1" ht="16.5" customHeight="1">
      <c r="A436" s="66" t="s">
        <v>307</v>
      </c>
      <c r="B436" s="96"/>
      <c r="C436" s="96">
        <v>150</v>
      </c>
      <c r="D436" s="91">
        <f t="shared" si="6"/>
        <v>0</v>
      </c>
    </row>
    <row r="437" spans="1:4" s="16" customFormat="1" ht="16.5" customHeight="1">
      <c r="A437" s="66" t="s">
        <v>308</v>
      </c>
      <c r="B437" s="96">
        <v>145</v>
      </c>
      <c r="C437" s="96">
        <v>85</v>
      </c>
      <c r="D437" s="91">
        <f t="shared" si="6"/>
        <v>170.58823529411765</v>
      </c>
    </row>
    <row r="438" spans="1:4" s="16" customFormat="1" ht="16.5" customHeight="1">
      <c r="A438" s="66" t="s">
        <v>309</v>
      </c>
      <c r="B438" s="96">
        <v>1837</v>
      </c>
      <c r="C438" s="96">
        <v>159</v>
      </c>
      <c r="D438" s="91">
        <f t="shared" si="6"/>
        <v>1155.3459119496856</v>
      </c>
    </row>
    <row r="439" spans="1:4" s="16" customFormat="1" ht="16.5" customHeight="1">
      <c r="A439" s="66" t="s">
        <v>430</v>
      </c>
      <c r="B439" s="96">
        <v>96</v>
      </c>
      <c r="C439" s="96">
        <v>40</v>
      </c>
      <c r="D439" s="91">
        <f t="shared" si="6"/>
        <v>240</v>
      </c>
    </row>
    <row r="440" spans="1:4" s="16" customFormat="1" ht="16.5" customHeight="1">
      <c r="A440" s="87" t="s">
        <v>310</v>
      </c>
      <c r="B440" s="96">
        <v>32</v>
      </c>
      <c r="C440" s="97"/>
      <c r="D440" s="91"/>
    </row>
    <row r="441" spans="1:4" s="16" customFormat="1" ht="16.5" customHeight="1">
      <c r="A441" s="66" t="s">
        <v>311</v>
      </c>
      <c r="B441" s="96">
        <v>50</v>
      </c>
      <c r="C441" s="96">
        <v>73</v>
      </c>
      <c r="D441" s="91">
        <f t="shared" si="6"/>
        <v>68.4931506849315</v>
      </c>
    </row>
    <row r="442" spans="1:4" s="16" customFormat="1" ht="16.5" customHeight="1">
      <c r="A442" s="66" t="s">
        <v>312</v>
      </c>
      <c r="B442" s="96">
        <v>16942</v>
      </c>
      <c r="C442" s="96">
        <v>16081</v>
      </c>
      <c r="D442" s="91">
        <f t="shared" si="6"/>
        <v>105.3541446427461</v>
      </c>
    </row>
    <row r="443" spans="1:4" s="16" customFormat="1" ht="16.5" customHeight="1">
      <c r="A443" s="64" t="s">
        <v>313</v>
      </c>
      <c r="B443" s="96">
        <v>10378</v>
      </c>
      <c r="C443" s="96">
        <v>11108</v>
      </c>
      <c r="D443" s="91">
        <f t="shared" si="6"/>
        <v>93.42815988476774</v>
      </c>
    </row>
    <row r="444" spans="1:4" s="16" customFormat="1" ht="16.5" customHeight="1">
      <c r="A444" s="66" t="s">
        <v>36</v>
      </c>
      <c r="B444" s="96">
        <v>2362</v>
      </c>
      <c r="C444" s="96">
        <v>3720</v>
      </c>
      <c r="D444" s="91">
        <f t="shared" si="6"/>
        <v>63.494623655913976</v>
      </c>
    </row>
    <row r="445" spans="1:4" s="16" customFormat="1" ht="16.5" customHeight="1">
      <c r="A445" s="66" t="s">
        <v>37</v>
      </c>
      <c r="B445" s="96">
        <v>339</v>
      </c>
      <c r="C445" s="96"/>
      <c r="D445" s="91"/>
    </row>
    <row r="446" spans="1:4" s="16" customFormat="1" ht="16.5" customHeight="1">
      <c r="A446" s="66" t="s">
        <v>314</v>
      </c>
      <c r="B446" s="96">
        <v>1788</v>
      </c>
      <c r="C446" s="96">
        <v>2715</v>
      </c>
      <c r="D446" s="91">
        <f t="shared" si="6"/>
        <v>65.85635359116023</v>
      </c>
    </row>
    <row r="447" spans="1:4" s="16" customFormat="1" ht="16.5" customHeight="1">
      <c r="A447" s="66" t="s">
        <v>315</v>
      </c>
      <c r="B447" s="96">
        <v>35</v>
      </c>
      <c r="C447" s="96">
        <v>49</v>
      </c>
      <c r="D447" s="91">
        <f t="shared" si="6"/>
        <v>71.42857142857143</v>
      </c>
    </row>
    <row r="448" spans="1:4" s="16" customFormat="1" ht="16.5" customHeight="1">
      <c r="A448" s="66" t="s">
        <v>316</v>
      </c>
      <c r="B448" s="96">
        <v>351</v>
      </c>
      <c r="C448" s="96">
        <v>135</v>
      </c>
      <c r="D448" s="91">
        <f t="shared" si="6"/>
        <v>260</v>
      </c>
    </row>
    <row r="449" spans="1:4" s="16" customFormat="1" ht="16.5" customHeight="1">
      <c r="A449" s="66" t="s">
        <v>317</v>
      </c>
      <c r="B449" s="96">
        <v>1617</v>
      </c>
      <c r="C449" s="96">
        <v>1522</v>
      </c>
      <c r="D449" s="91">
        <f t="shared" si="6"/>
        <v>106.24178712220763</v>
      </c>
    </row>
    <row r="450" spans="1:4" s="16" customFormat="1" ht="16.5" customHeight="1">
      <c r="A450" s="66" t="s">
        <v>614</v>
      </c>
      <c r="B450" s="96">
        <v>38</v>
      </c>
      <c r="C450" s="96">
        <v>47</v>
      </c>
      <c r="D450" s="91">
        <f t="shared" si="6"/>
        <v>80.85106382978722</v>
      </c>
    </row>
    <row r="451" spans="1:4" s="16" customFormat="1" ht="16.5" customHeight="1">
      <c r="A451" s="66" t="s">
        <v>318</v>
      </c>
      <c r="B451" s="96">
        <v>23</v>
      </c>
      <c r="C451" s="96">
        <v>47</v>
      </c>
      <c r="D451" s="91">
        <f aca="true" t="shared" si="7" ref="D451:D510">B451/C451*100</f>
        <v>48.93617021276596</v>
      </c>
    </row>
    <row r="452" spans="1:4" s="16" customFormat="1" ht="16.5" customHeight="1">
      <c r="A452" s="66" t="s">
        <v>319</v>
      </c>
      <c r="B452" s="96">
        <v>120</v>
      </c>
      <c r="C452" s="96">
        <v>202</v>
      </c>
      <c r="D452" s="91">
        <f t="shared" si="7"/>
        <v>59.4059405940594</v>
      </c>
    </row>
    <row r="453" spans="1:4" s="16" customFormat="1" ht="16.5" customHeight="1">
      <c r="A453" s="66" t="s">
        <v>320</v>
      </c>
      <c r="B453" s="96">
        <v>69</v>
      </c>
      <c r="C453" s="96">
        <v>70</v>
      </c>
      <c r="D453" s="91">
        <f t="shared" si="7"/>
        <v>98.57142857142858</v>
      </c>
    </row>
    <row r="454" spans="1:4" s="16" customFormat="1" ht="16.5" customHeight="1">
      <c r="A454" s="66" t="s">
        <v>615</v>
      </c>
      <c r="B454" s="96"/>
      <c r="C454" s="96">
        <v>10</v>
      </c>
      <c r="D454" s="91"/>
    </row>
    <row r="455" spans="1:4" s="16" customFormat="1" ht="16.5" customHeight="1">
      <c r="A455" s="66" t="s">
        <v>321</v>
      </c>
      <c r="B455" s="96"/>
      <c r="C455" s="96">
        <v>555</v>
      </c>
      <c r="D455" s="91"/>
    </row>
    <row r="456" spans="1:4" s="16" customFormat="1" ht="16.5" customHeight="1">
      <c r="A456" s="66" t="s">
        <v>322</v>
      </c>
      <c r="B456" s="96">
        <v>74</v>
      </c>
      <c r="C456" s="96">
        <v>52</v>
      </c>
      <c r="D456" s="91">
        <f t="shared" si="7"/>
        <v>142.30769230769232</v>
      </c>
    </row>
    <row r="457" spans="1:4" s="16" customFormat="1" ht="16.5" customHeight="1">
      <c r="A457" s="66" t="s">
        <v>323</v>
      </c>
      <c r="B457" s="96">
        <v>90</v>
      </c>
      <c r="C457" s="96">
        <v>52</v>
      </c>
      <c r="D457" s="91">
        <f t="shared" si="7"/>
        <v>173.0769230769231</v>
      </c>
    </row>
    <row r="458" spans="1:4" s="16" customFormat="1" ht="16.5" customHeight="1">
      <c r="A458" s="66" t="s">
        <v>324</v>
      </c>
      <c r="B458" s="96">
        <v>3472</v>
      </c>
      <c r="C458" s="96">
        <v>1932</v>
      </c>
      <c r="D458" s="91">
        <f t="shared" si="7"/>
        <v>179.71014492753622</v>
      </c>
    </row>
    <row r="459" spans="1:4" s="16" customFormat="1" ht="16.5" customHeight="1">
      <c r="A459" s="64" t="s">
        <v>325</v>
      </c>
      <c r="B459" s="96">
        <v>19183</v>
      </c>
      <c r="C459" s="96">
        <v>17007</v>
      </c>
      <c r="D459" s="91">
        <f t="shared" si="7"/>
        <v>112.79473158111367</v>
      </c>
    </row>
    <row r="460" spans="1:4" s="16" customFormat="1" ht="16.5" customHeight="1">
      <c r="A460" s="66" t="s">
        <v>36</v>
      </c>
      <c r="B460" s="96">
        <v>1893</v>
      </c>
      <c r="C460" s="96">
        <v>2995</v>
      </c>
      <c r="D460" s="91">
        <f t="shared" si="7"/>
        <v>63.20534223706177</v>
      </c>
    </row>
    <row r="461" spans="1:4" s="16" customFormat="1" ht="16.5" customHeight="1">
      <c r="A461" s="66" t="s">
        <v>37</v>
      </c>
      <c r="B461" s="96"/>
      <c r="C461" s="96">
        <v>218</v>
      </c>
      <c r="D461" s="91"/>
    </row>
    <row r="462" spans="1:4" s="16" customFormat="1" ht="16.5" customHeight="1">
      <c r="A462" s="66" t="s">
        <v>326</v>
      </c>
      <c r="B462" s="96">
        <v>7921</v>
      </c>
      <c r="C462" s="96">
        <v>8553</v>
      </c>
      <c r="D462" s="91">
        <f t="shared" si="7"/>
        <v>92.61077984332982</v>
      </c>
    </row>
    <row r="463" spans="1:4" s="16" customFormat="1" ht="16.5" customHeight="1">
      <c r="A463" s="66" t="s">
        <v>327</v>
      </c>
      <c r="B463" s="96">
        <v>280</v>
      </c>
      <c r="C463" s="96">
        <v>150</v>
      </c>
      <c r="D463" s="91">
        <f t="shared" si="7"/>
        <v>186.66666666666666</v>
      </c>
    </row>
    <row r="464" spans="1:4" s="16" customFormat="1" ht="16.5" customHeight="1">
      <c r="A464" s="66" t="s">
        <v>616</v>
      </c>
      <c r="B464" s="96"/>
      <c r="C464" s="96">
        <v>10</v>
      </c>
      <c r="D464" s="91"/>
    </row>
    <row r="465" spans="1:4" s="16" customFormat="1" ht="16.5" customHeight="1">
      <c r="A465" s="66" t="s">
        <v>328</v>
      </c>
      <c r="B465" s="96">
        <v>831</v>
      </c>
      <c r="C465" s="96">
        <v>798</v>
      </c>
      <c r="D465" s="91">
        <f t="shared" si="7"/>
        <v>104.13533834586465</v>
      </c>
    </row>
    <row r="466" spans="1:4" s="16" customFormat="1" ht="16.5" customHeight="1">
      <c r="A466" s="66" t="s">
        <v>617</v>
      </c>
      <c r="B466" s="96">
        <v>40</v>
      </c>
      <c r="C466" s="96">
        <v>12</v>
      </c>
      <c r="D466" s="91">
        <f t="shared" si="7"/>
        <v>333.33333333333337</v>
      </c>
    </row>
    <row r="467" spans="1:4" s="16" customFormat="1" ht="16.5" customHeight="1">
      <c r="A467" s="133" t="s">
        <v>801</v>
      </c>
      <c r="B467" s="96">
        <v>134</v>
      </c>
      <c r="C467" s="96"/>
      <c r="D467" s="91"/>
    </row>
    <row r="468" spans="1:4" s="16" customFormat="1" ht="16.5" customHeight="1">
      <c r="A468" s="66" t="s">
        <v>329</v>
      </c>
      <c r="B468" s="96"/>
      <c r="C468" s="96">
        <v>5</v>
      </c>
      <c r="D468" s="91"/>
    </row>
    <row r="469" spans="1:4" s="16" customFormat="1" ht="16.5" customHeight="1">
      <c r="A469" s="66" t="s">
        <v>330</v>
      </c>
      <c r="B469" s="96">
        <v>114</v>
      </c>
      <c r="C469" s="96">
        <v>309</v>
      </c>
      <c r="D469" s="91">
        <f t="shared" si="7"/>
        <v>36.89320388349515</v>
      </c>
    </row>
    <row r="470" spans="1:4" s="16" customFormat="1" ht="16.5" customHeight="1">
      <c r="A470" s="66" t="s">
        <v>431</v>
      </c>
      <c r="B470" s="96">
        <v>1275</v>
      </c>
      <c r="C470" s="96">
        <v>295</v>
      </c>
      <c r="D470" s="91">
        <f t="shared" si="7"/>
        <v>432.20338983050846</v>
      </c>
    </row>
    <row r="471" spans="1:4" s="16" customFormat="1" ht="16.5" customHeight="1">
      <c r="A471" s="131" t="s">
        <v>802</v>
      </c>
      <c r="B471" s="96">
        <v>56</v>
      </c>
      <c r="C471" s="97"/>
      <c r="D471" s="91"/>
    </row>
    <row r="472" spans="1:4" s="16" customFormat="1" ht="16.5" customHeight="1">
      <c r="A472" s="66" t="s">
        <v>331</v>
      </c>
      <c r="B472" s="96">
        <v>3752</v>
      </c>
      <c r="C472" s="96">
        <v>2700</v>
      </c>
      <c r="D472" s="91">
        <f t="shared" si="7"/>
        <v>138.96296296296296</v>
      </c>
    </row>
    <row r="473" spans="1:4" s="16" customFormat="1" ht="16.5" customHeight="1">
      <c r="A473" s="66" t="s">
        <v>332</v>
      </c>
      <c r="B473" s="96">
        <v>2887</v>
      </c>
      <c r="C473" s="96">
        <v>962</v>
      </c>
      <c r="D473" s="91">
        <f t="shared" si="7"/>
        <v>300.1039501039501</v>
      </c>
    </row>
    <row r="474" spans="1:4" s="16" customFormat="1" ht="16.5" customHeight="1">
      <c r="A474" s="64" t="s">
        <v>333</v>
      </c>
      <c r="B474" s="96">
        <v>60633</v>
      </c>
      <c r="C474" s="96">
        <v>26531</v>
      </c>
      <c r="D474" s="91">
        <f t="shared" si="7"/>
        <v>228.53642908295956</v>
      </c>
    </row>
    <row r="475" spans="1:4" s="16" customFormat="1" ht="16.5" customHeight="1">
      <c r="A475" s="66" t="s">
        <v>36</v>
      </c>
      <c r="B475" s="96">
        <v>156</v>
      </c>
      <c r="C475" s="96">
        <v>143</v>
      </c>
      <c r="D475" s="91">
        <f t="shared" si="7"/>
        <v>109.09090909090908</v>
      </c>
    </row>
    <row r="476" spans="1:4" s="16" customFormat="1" ht="16.5" customHeight="1">
      <c r="A476" s="66" t="s">
        <v>37</v>
      </c>
      <c r="B476" s="96">
        <v>10</v>
      </c>
      <c r="C476" s="96">
        <v>183</v>
      </c>
      <c r="D476" s="91">
        <f t="shared" si="7"/>
        <v>5.46448087431694</v>
      </c>
    </row>
    <row r="477" spans="1:4" s="16" customFormat="1" ht="16.5" customHeight="1">
      <c r="A477" s="66" t="s">
        <v>334</v>
      </c>
      <c r="B477" s="96">
        <v>46124</v>
      </c>
      <c r="C477" s="96">
        <v>8702</v>
      </c>
      <c r="D477" s="91">
        <f t="shared" si="7"/>
        <v>530.0390714778212</v>
      </c>
    </row>
    <row r="478" spans="1:4" s="16" customFormat="1" ht="16.5" customHeight="1">
      <c r="A478" s="66" t="s">
        <v>335</v>
      </c>
      <c r="B478" s="96">
        <v>2205</v>
      </c>
      <c r="C478" s="96">
        <v>7842</v>
      </c>
      <c r="D478" s="91">
        <f t="shared" si="7"/>
        <v>28.117827084927317</v>
      </c>
    </row>
    <row r="479" spans="1:4" s="16" customFormat="1" ht="16.5" customHeight="1">
      <c r="A479" s="66" t="s">
        <v>336</v>
      </c>
      <c r="B479" s="96"/>
      <c r="C479" s="96">
        <v>251</v>
      </c>
      <c r="D479" s="91"/>
    </row>
    <row r="480" spans="1:4" s="16" customFormat="1" ht="16.5" customHeight="1">
      <c r="A480" s="66" t="s">
        <v>337</v>
      </c>
      <c r="B480" s="96">
        <v>100</v>
      </c>
      <c r="C480" s="96">
        <v>100</v>
      </c>
      <c r="D480" s="91">
        <f t="shared" si="7"/>
        <v>100</v>
      </c>
    </row>
    <row r="481" spans="1:4" s="16" customFormat="1" ht="16.5" customHeight="1">
      <c r="A481" s="66" t="s">
        <v>338</v>
      </c>
      <c r="B481" s="96">
        <v>12038</v>
      </c>
      <c r="C481" s="96">
        <v>9310</v>
      </c>
      <c r="D481" s="91">
        <f t="shared" si="7"/>
        <v>129.3018259935553</v>
      </c>
    </row>
    <row r="482" spans="1:4" s="16" customFormat="1" ht="16.5" customHeight="1">
      <c r="A482" s="64" t="s">
        <v>339</v>
      </c>
      <c r="B482" s="96">
        <v>4289</v>
      </c>
      <c r="C482" s="96">
        <v>4178</v>
      </c>
      <c r="D482" s="91">
        <f t="shared" si="7"/>
        <v>102.65677357587361</v>
      </c>
    </row>
    <row r="483" spans="1:4" s="16" customFormat="1" ht="16.5" customHeight="1">
      <c r="A483" s="66" t="s">
        <v>155</v>
      </c>
      <c r="B483" s="96">
        <v>186</v>
      </c>
      <c r="C483" s="96">
        <v>223</v>
      </c>
      <c r="D483" s="91">
        <f t="shared" si="7"/>
        <v>83.40807174887892</v>
      </c>
    </row>
    <row r="484" spans="1:4" s="16" customFormat="1" ht="16.5" customHeight="1">
      <c r="A484" s="66" t="s">
        <v>340</v>
      </c>
      <c r="B484" s="96">
        <v>4031</v>
      </c>
      <c r="C484" s="96">
        <v>3289</v>
      </c>
      <c r="D484" s="91">
        <f t="shared" si="7"/>
        <v>122.56004864700516</v>
      </c>
    </row>
    <row r="485" spans="1:4" s="16" customFormat="1" ht="16.5" customHeight="1">
      <c r="A485" s="66" t="s">
        <v>341</v>
      </c>
      <c r="B485" s="96"/>
      <c r="C485" s="96">
        <v>630</v>
      </c>
      <c r="D485" s="91"/>
    </row>
    <row r="486" spans="1:4" s="16" customFormat="1" ht="16.5" customHeight="1">
      <c r="A486" s="66" t="s">
        <v>342</v>
      </c>
      <c r="B486" s="96">
        <v>72</v>
      </c>
      <c r="C486" s="96">
        <v>36</v>
      </c>
      <c r="D486" s="91">
        <f t="shared" si="7"/>
        <v>200</v>
      </c>
    </row>
    <row r="487" spans="1:4" s="16" customFormat="1" ht="16.5" customHeight="1">
      <c r="A487" s="64" t="s">
        <v>343</v>
      </c>
      <c r="B487" s="96">
        <v>10415</v>
      </c>
      <c r="C487" s="96">
        <v>8987</v>
      </c>
      <c r="D487" s="91">
        <f t="shared" si="7"/>
        <v>115.88961833759875</v>
      </c>
    </row>
    <row r="488" spans="1:4" s="16" customFormat="1" ht="16.5" customHeight="1">
      <c r="A488" s="66" t="s">
        <v>344</v>
      </c>
      <c r="B488" s="96">
        <v>85</v>
      </c>
      <c r="C488" s="96">
        <v>796</v>
      </c>
      <c r="D488" s="91">
        <f t="shared" si="7"/>
        <v>10.678391959798995</v>
      </c>
    </row>
    <row r="489" spans="1:4" s="16" customFormat="1" ht="16.5" customHeight="1">
      <c r="A489" s="66" t="s">
        <v>345</v>
      </c>
      <c r="B489" s="96">
        <v>10038</v>
      </c>
      <c r="C489" s="96">
        <v>7649</v>
      </c>
      <c r="D489" s="91">
        <f t="shared" si="7"/>
        <v>131.23284089423456</v>
      </c>
    </row>
    <row r="490" spans="1:4" s="16" customFormat="1" ht="16.5" customHeight="1">
      <c r="A490" s="66" t="s">
        <v>346</v>
      </c>
      <c r="B490" s="96">
        <v>292</v>
      </c>
      <c r="C490" s="96">
        <v>542</v>
      </c>
      <c r="D490" s="91">
        <f t="shared" si="7"/>
        <v>53.874538745387454</v>
      </c>
    </row>
    <row r="491" spans="1:4" s="16" customFormat="1" ht="16.5" customHeight="1">
      <c r="A491" s="64" t="s">
        <v>347</v>
      </c>
      <c r="B491" s="96">
        <v>3227</v>
      </c>
      <c r="C491" s="96">
        <v>2681</v>
      </c>
      <c r="D491" s="91">
        <f t="shared" si="7"/>
        <v>120.36553524804177</v>
      </c>
    </row>
    <row r="492" spans="1:4" s="16" customFormat="1" ht="16.5" customHeight="1">
      <c r="A492" s="133" t="s">
        <v>803</v>
      </c>
      <c r="B492" s="96">
        <v>20</v>
      </c>
      <c r="C492" s="96"/>
      <c r="D492" s="91"/>
    </row>
    <row r="493" spans="1:4" s="16" customFormat="1" ht="16.5" customHeight="1">
      <c r="A493" s="66" t="s">
        <v>348</v>
      </c>
      <c r="B493" s="96"/>
      <c r="C493" s="96">
        <v>439</v>
      </c>
      <c r="D493" s="91"/>
    </row>
    <row r="494" spans="1:4" s="16" customFormat="1" ht="16.5" customHeight="1">
      <c r="A494" s="66" t="s">
        <v>349</v>
      </c>
      <c r="B494" s="96">
        <v>2688</v>
      </c>
      <c r="C494" s="96">
        <v>1626</v>
      </c>
      <c r="D494" s="91">
        <f t="shared" si="7"/>
        <v>165.31365313653137</v>
      </c>
    </row>
    <row r="495" spans="1:4" s="16" customFormat="1" ht="16.5" customHeight="1">
      <c r="A495" s="66" t="s">
        <v>618</v>
      </c>
      <c r="B495" s="96">
        <v>519</v>
      </c>
      <c r="C495" s="96">
        <v>444</v>
      </c>
      <c r="D495" s="91">
        <f t="shared" si="7"/>
        <v>116.89189189189189</v>
      </c>
    </row>
    <row r="496" spans="1:4" s="16" customFormat="1" ht="16.5" customHeight="1">
      <c r="A496" s="66" t="s">
        <v>350</v>
      </c>
      <c r="B496" s="96"/>
      <c r="C496" s="96">
        <v>172</v>
      </c>
      <c r="D496" s="91"/>
    </row>
    <row r="497" spans="1:4" s="16" customFormat="1" ht="16.5" customHeight="1">
      <c r="A497" s="64" t="s">
        <v>351</v>
      </c>
      <c r="B497" s="96">
        <v>11</v>
      </c>
      <c r="C497" s="96">
        <v>12</v>
      </c>
      <c r="D497" s="91">
        <f t="shared" si="7"/>
        <v>91.66666666666666</v>
      </c>
    </row>
    <row r="498" spans="1:4" s="16" customFormat="1" ht="16.5" customHeight="1">
      <c r="A498" s="66" t="s">
        <v>619</v>
      </c>
      <c r="B498" s="96">
        <v>11</v>
      </c>
      <c r="C498" s="96">
        <v>12</v>
      </c>
      <c r="D498" s="91">
        <f t="shared" si="7"/>
        <v>91.66666666666666</v>
      </c>
    </row>
    <row r="499" spans="1:4" s="16" customFormat="1" ht="16.5" customHeight="1">
      <c r="A499" s="64" t="s">
        <v>352</v>
      </c>
      <c r="B499" s="96">
        <v>1756</v>
      </c>
      <c r="C499" s="96">
        <v>2053</v>
      </c>
      <c r="D499" s="91">
        <f t="shared" si="7"/>
        <v>85.53336580613737</v>
      </c>
    </row>
    <row r="500" spans="1:4" s="16" customFormat="1" ht="16.5" customHeight="1">
      <c r="A500" s="66" t="s">
        <v>353</v>
      </c>
      <c r="B500" s="96">
        <v>1756</v>
      </c>
      <c r="C500" s="96">
        <v>2053</v>
      </c>
      <c r="D500" s="91">
        <f t="shared" si="7"/>
        <v>85.53336580613737</v>
      </c>
    </row>
    <row r="501" spans="1:4" s="16" customFormat="1" ht="16.5" customHeight="1">
      <c r="A501" s="64" t="s">
        <v>354</v>
      </c>
      <c r="B501" s="96">
        <v>24732</v>
      </c>
      <c r="C501" s="96">
        <v>24878</v>
      </c>
      <c r="D501" s="91">
        <f t="shared" si="7"/>
        <v>99.41313610418844</v>
      </c>
    </row>
    <row r="502" spans="1:4" s="16" customFormat="1" ht="16.5" customHeight="1">
      <c r="A502" s="64" t="s">
        <v>355</v>
      </c>
      <c r="B502" s="96">
        <v>10123</v>
      </c>
      <c r="C502" s="96">
        <v>22419</v>
      </c>
      <c r="D502" s="91">
        <f t="shared" si="7"/>
        <v>45.15366430260047</v>
      </c>
    </row>
    <row r="503" spans="1:4" s="16" customFormat="1" ht="16.5" customHeight="1">
      <c r="A503" s="66" t="s">
        <v>36</v>
      </c>
      <c r="B503" s="96">
        <v>230</v>
      </c>
      <c r="C503" s="96">
        <v>269</v>
      </c>
      <c r="D503" s="91">
        <f t="shared" si="7"/>
        <v>85.50185873605948</v>
      </c>
    </row>
    <row r="504" spans="1:4" s="16" customFormat="1" ht="16.5" customHeight="1">
      <c r="A504" s="87" t="s">
        <v>37</v>
      </c>
      <c r="B504" s="96"/>
      <c r="C504" s="97"/>
      <c r="D504" s="91"/>
    </row>
    <row r="505" spans="1:4" s="16" customFormat="1" ht="16.5" customHeight="1">
      <c r="A505" s="66" t="s">
        <v>620</v>
      </c>
      <c r="B505" s="96">
        <v>1300</v>
      </c>
      <c r="C505" s="96">
        <v>5264</v>
      </c>
      <c r="D505" s="91">
        <f t="shared" si="7"/>
        <v>24.696048632218844</v>
      </c>
    </row>
    <row r="506" spans="1:4" s="16" customFormat="1" ht="16.5" customHeight="1">
      <c r="A506" s="66" t="s">
        <v>356</v>
      </c>
      <c r="B506" s="96">
        <v>2860</v>
      </c>
      <c r="C506" s="96">
        <v>4643</v>
      </c>
      <c r="D506" s="91">
        <f t="shared" si="7"/>
        <v>61.598104673702345</v>
      </c>
    </row>
    <row r="507" spans="1:4" s="16" customFormat="1" ht="16.5" customHeight="1">
      <c r="A507" s="66" t="s">
        <v>357</v>
      </c>
      <c r="B507" s="96">
        <v>54</v>
      </c>
      <c r="C507" s="96">
        <v>160</v>
      </c>
      <c r="D507" s="91">
        <f t="shared" si="7"/>
        <v>33.75</v>
      </c>
    </row>
    <row r="508" spans="1:4" s="16" customFormat="1" ht="16.5" customHeight="1">
      <c r="A508" s="66" t="s">
        <v>358</v>
      </c>
      <c r="B508" s="96">
        <v>2259</v>
      </c>
      <c r="C508" s="96">
        <v>2170</v>
      </c>
      <c r="D508" s="91">
        <f t="shared" si="7"/>
        <v>104.10138248847926</v>
      </c>
    </row>
    <row r="509" spans="1:4" s="16" customFormat="1" ht="16.5" customHeight="1">
      <c r="A509" s="133" t="s">
        <v>804</v>
      </c>
      <c r="B509" s="96">
        <v>498</v>
      </c>
      <c r="C509" s="96"/>
      <c r="D509" s="91"/>
    </row>
    <row r="510" spans="1:4" s="16" customFormat="1" ht="16.5" customHeight="1">
      <c r="A510" s="66" t="s">
        <v>359</v>
      </c>
      <c r="B510" s="96">
        <v>447</v>
      </c>
      <c r="C510" s="96">
        <v>172</v>
      </c>
      <c r="D510" s="91">
        <f t="shared" si="7"/>
        <v>259.8837209302326</v>
      </c>
    </row>
    <row r="511" spans="1:4" s="16" customFormat="1" ht="16.5" customHeight="1">
      <c r="A511" s="87" t="s">
        <v>360</v>
      </c>
      <c r="B511" s="96"/>
      <c r="C511" s="97"/>
      <c r="D511" s="91"/>
    </row>
    <row r="512" spans="1:4" s="16" customFormat="1" ht="16.5" customHeight="1">
      <c r="A512" s="66" t="s">
        <v>361</v>
      </c>
      <c r="B512" s="96">
        <v>2475</v>
      </c>
      <c r="C512" s="96">
        <v>9741</v>
      </c>
      <c r="D512" s="91">
        <f aca="true" t="shared" si="8" ref="D512:D572">B512/C512*100</f>
        <v>25.408068986757005</v>
      </c>
    </row>
    <row r="513" spans="1:4" s="16" customFormat="1" ht="16.5" customHeight="1">
      <c r="A513" s="64" t="s">
        <v>362</v>
      </c>
      <c r="B513" s="96">
        <v>3214</v>
      </c>
      <c r="C513" s="96">
        <v>2459</v>
      </c>
      <c r="D513" s="91">
        <f t="shared" si="8"/>
        <v>130.70353802358682</v>
      </c>
    </row>
    <row r="514" spans="1:4" s="16" customFormat="1" ht="16.5" customHeight="1">
      <c r="A514" s="66" t="s">
        <v>363</v>
      </c>
      <c r="B514" s="96">
        <v>487</v>
      </c>
      <c r="C514" s="96">
        <v>628</v>
      </c>
      <c r="D514" s="91">
        <f t="shared" si="8"/>
        <v>77.54777070063695</v>
      </c>
    </row>
    <row r="515" spans="1:4" s="16" customFormat="1" ht="16.5" customHeight="1">
      <c r="A515" s="66" t="s">
        <v>364</v>
      </c>
      <c r="B515" s="96">
        <v>1313</v>
      </c>
      <c r="C515" s="96">
        <v>496</v>
      </c>
      <c r="D515" s="91">
        <f t="shared" si="8"/>
        <v>264.71774193548384</v>
      </c>
    </row>
    <row r="516" spans="1:4" s="16" customFormat="1" ht="16.5" customHeight="1">
      <c r="A516" s="66" t="s">
        <v>365</v>
      </c>
      <c r="B516" s="96">
        <v>228</v>
      </c>
      <c r="C516" s="96">
        <v>87</v>
      </c>
      <c r="D516" s="91">
        <f t="shared" si="8"/>
        <v>262.0689655172414</v>
      </c>
    </row>
    <row r="517" spans="1:4" s="16" customFormat="1" ht="16.5" customHeight="1">
      <c r="A517" s="66" t="s">
        <v>621</v>
      </c>
      <c r="B517" s="96">
        <v>1186</v>
      </c>
      <c r="C517" s="96">
        <v>1248</v>
      </c>
      <c r="D517" s="91">
        <f t="shared" si="8"/>
        <v>95.03205128205127</v>
      </c>
    </row>
    <row r="518" spans="1:4" s="16" customFormat="1" ht="16.5" customHeight="1">
      <c r="A518" s="134" t="s">
        <v>432</v>
      </c>
      <c r="B518" s="96">
        <v>11395</v>
      </c>
      <c r="C518" s="97"/>
      <c r="D518" s="91"/>
    </row>
    <row r="519" spans="1:4" s="16" customFormat="1" ht="16.5" customHeight="1">
      <c r="A519" s="131" t="s">
        <v>805</v>
      </c>
      <c r="B519" s="96">
        <v>6398</v>
      </c>
      <c r="C519" s="97"/>
      <c r="D519" s="91"/>
    </row>
    <row r="520" spans="1:4" s="16" customFormat="1" ht="16.5" customHeight="1">
      <c r="A520" s="87" t="s">
        <v>433</v>
      </c>
      <c r="B520" s="96">
        <v>3785</v>
      </c>
      <c r="C520" s="97"/>
      <c r="D520" s="91"/>
    </row>
    <row r="521" spans="1:4" s="16" customFormat="1" ht="16.5" customHeight="1">
      <c r="A521" s="131" t="s">
        <v>806</v>
      </c>
      <c r="B521" s="96">
        <v>1212</v>
      </c>
      <c r="C521" s="97"/>
      <c r="D521" s="91"/>
    </row>
    <row r="522" spans="1:4" s="16" customFormat="1" ht="16.5" customHeight="1">
      <c r="A522" s="64" t="s">
        <v>366</v>
      </c>
      <c r="B522" s="96">
        <v>6516</v>
      </c>
      <c r="C522" s="96">
        <v>5558</v>
      </c>
      <c r="D522" s="91">
        <f t="shared" si="8"/>
        <v>117.23641597697014</v>
      </c>
    </row>
    <row r="523" spans="1:4" s="16" customFormat="1" ht="16.5" customHeight="1">
      <c r="A523" s="64" t="s">
        <v>367</v>
      </c>
      <c r="B523" s="96">
        <v>4068</v>
      </c>
      <c r="C523" s="96">
        <v>55</v>
      </c>
      <c r="D523" s="91">
        <f t="shared" si="8"/>
        <v>7396.363636363637</v>
      </c>
    </row>
    <row r="524" spans="1:4" s="16" customFormat="1" ht="16.5" customHeight="1">
      <c r="A524" s="66" t="s">
        <v>36</v>
      </c>
      <c r="B524" s="96">
        <v>47</v>
      </c>
      <c r="C524" s="96">
        <v>40</v>
      </c>
      <c r="D524" s="91">
        <f t="shared" si="8"/>
        <v>117.5</v>
      </c>
    </row>
    <row r="525" spans="1:4" s="16" customFormat="1" ht="16.5" customHeight="1">
      <c r="A525" s="66" t="s">
        <v>368</v>
      </c>
      <c r="B525" s="96">
        <v>4021</v>
      </c>
      <c r="C525" s="96">
        <v>15</v>
      </c>
      <c r="D525" s="91">
        <f t="shared" si="8"/>
        <v>26806.666666666668</v>
      </c>
    </row>
    <row r="526" spans="1:4" s="16" customFormat="1" ht="16.5" customHeight="1">
      <c r="A526" s="64" t="s">
        <v>369</v>
      </c>
      <c r="B526" s="96">
        <v>1049</v>
      </c>
      <c r="C526" s="96">
        <v>1141</v>
      </c>
      <c r="D526" s="91">
        <f t="shared" si="8"/>
        <v>91.93689745836984</v>
      </c>
    </row>
    <row r="527" spans="1:4" s="16" customFormat="1" ht="16.5" customHeight="1">
      <c r="A527" s="66" t="s">
        <v>36</v>
      </c>
      <c r="B527" s="96">
        <v>862</v>
      </c>
      <c r="C527" s="96">
        <v>1007</v>
      </c>
      <c r="D527" s="91">
        <f t="shared" si="8"/>
        <v>85.60079443892751</v>
      </c>
    </row>
    <row r="528" spans="1:4" s="16" customFormat="1" ht="16.5" customHeight="1">
      <c r="A528" s="66" t="s">
        <v>37</v>
      </c>
      <c r="B528" s="96"/>
      <c r="C528" s="96">
        <v>2</v>
      </c>
      <c r="D528" s="91"/>
    </row>
    <row r="529" spans="1:4" s="16" customFormat="1" ht="16.5" customHeight="1">
      <c r="A529" s="66" t="s">
        <v>370</v>
      </c>
      <c r="B529" s="96">
        <v>187</v>
      </c>
      <c r="C529" s="96">
        <v>132</v>
      </c>
      <c r="D529" s="91">
        <f t="shared" si="8"/>
        <v>141.66666666666669</v>
      </c>
    </row>
    <row r="530" spans="1:4" s="16" customFormat="1" ht="16.5" customHeight="1">
      <c r="A530" s="64" t="s">
        <v>622</v>
      </c>
      <c r="B530" s="96"/>
      <c r="C530" s="96">
        <v>325</v>
      </c>
      <c r="D530" s="91"/>
    </row>
    <row r="531" spans="1:4" s="16" customFormat="1" ht="16.5" customHeight="1">
      <c r="A531" s="66" t="s">
        <v>36</v>
      </c>
      <c r="B531" s="96"/>
      <c r="C531" s="96">
        <v>33</v>
      </c>
      <c r="D531" s="91"/>
    </row>
    <row r="532" spans="1:4" s="16" customFormat="1" ht="16.5" customHeight="1">
      <c r="A532" s="66" t="s">
        <v>37</v>
      </c>
      <c r="B532" s="96"/>
      <c r="C532" s="96">
        <v>292</v>
      </c>
      <c r="D532" s="91"/>
    </row>
    <row r="533" spans="1:4" s="16" customFormat="1" ht="16.5" customHeight="1">
      <c r="A533" s="64" t="s">
        <v>371</v>
      </c>
      <c r="B533" s="96">
        <v>3</v>
      </c>
      <c r="C533" s="96">
        <v>80</v>
      </c>
      <c r="D533" s="91">
        <f t="shared" si="8"/>
        <v>3.75</v>
      </c>
    </row>
    <row r="534" spans="1:4" s="16" customFormat="1" ht="16.5" customHeight="1">
      <c r="A534" s="66" t="s">
        <v>372</v>
      </c>
      <c r="B534" s="96"/>
      <c r="C534" s="96">
        <v>60</v>
      </c>
      <c r="D534" s="91"/>
    </row>
    <row r="535" spans="1:4" s="16" customFormat="1" ht="16.5" customHeight="1">
      <c r="A535" s="66" t="s">
        <v>373</v>
      </c>
      <c r="B535" s="96">
        <v>3</v>
      </c>
      <c r="C535" s="96">
        <v>20</v>
      </c>
      <c r="D535" s="91">
        <f t="shared" si="8"/>
        <v>15</v>
      </c>
    </row>
    <row r="536" spans="1:4" s="16" customFormat="1" ht="16.5" customHeight="1">
      <c r="A536" s="64" t="s">
        <v>374</v>
      </c>
      <c r="B536" s="96">
        <v>768</v>
      </c>
      <c r="C536" s="96">
        <v>940</v>
      </c>
      <c r="D536" s="91">
        <f t="shared" si="8"/>
        <v>81.70212765957446</v>
      </c>
    </row>
    <row r="537" spans="1:4" s="16" customFormat="1" ht="16.5" customHeight="1">
      <c r="A537" s="66" t="s">
        <v>36</v>
      </c>
      <c r="B537" s="96">
        <v>319</v>
      </c>
      <c r="C537" s="96">
        <v>319</v>
      </c>
      <c r="D537" s="91">
        <f t="shared" si="8"/>
        <v>100</v>
      </c>
    </row>
    <row r="538" spans="1:4" s="16" customFormat="1" ht="16.5" customHeight="1">
      <c r="A538" s="66" t="s">
        <v>434</v>
      </c>
      <c r="B538" s="96"/>
      <c r="C538" s="96">
        <v>41</v>
      </c>
      <c r="D538" s="91"/>
    </row>
    <row r="539" spans="1:4" s="16" customFormat="1" ht="16.5" customHeight="1">
      <c r="A539" s="66" t="s">
        <v>375</v>
      </c>
      <c r="B539" s="96">
        <v>449</v>
      </c>
      <c r="C539" s="96">
        <v>580</v>
      </c>
      <c r="D539" s="91">
        <f t="shared" si="8"/>
        <v>77.41379310344828</v>
      </c>
    </row>
    <row r="540" spans="1:4" s="16" customFormat="1" ht="16.5" customHeight="1">
      <c r="A540" s="64" t="s">
        <v>376</v>
      </c>
      <c r="B540" s="96">
        <v>120</v>
      </c>
      <c r="C540" s="96">
        <v>97</v>
      </c>
      <c r="D540" s="91">
        <f t="shared" si="8"/>
        <v>123.71134020618557</v>
      </c>
    </row>
    <row r="541" spans="1:4" s="16" customFormat="1" ht="16.5" customHeight="1">
      <c r="A541" s="66" t="s">
        <v>377</v>
      </c>
      <c r="B541" s="96">
        <v>62</v>
      </c>
      <c r="C541" s="96">
        <v>37</v>
      </c>
      <c r="D541" s="91">
        <f t="shared" si="8"/>
        <v>167.56756756756758</v>
      </c>
    </row>
    <row r="542" spans="1:4" s="16" customFormat="1" ht="16.5" customHeight="1">
      <c r="A542" s="66" t="s">
        <v>378</v>
      </c>
      <c r="B542" s="96">
        <v>58</v>
      </c>
      <c r="C542" s="96">
        <v>60</v>
      </c>
      <c r="D542" s="91">
        <f t="shared" si="8"/>
        <v>96.66666666666667</v>
      </c>
    </row>
    <row r="543" spans="1:4" s="16" customFormat="1" ht="16.5" customHeight="1">
      <c r="A543" s="64" t="s">
        <v>379</v>
      </c>
      <c r="B543" s="96">
        <v>508</v>
      </c>
      <c r="C543" s="96">
        <v>2920</v>
      </c>
      <c r="D543" s="91">
        <f t="shared" si="8"/>
        <v>17.397260273972602</v>
      </c>
    </row>
    <row r="544" spans="1:4" s="16" customFormat="1" ht="16.5" customHeight="1">
      <c r="A544" s="66" t="s">
        <v>380</v>
      </c>
      <c r="B544" s="96">
        <v>70</v>
      </c>
      <c r="C544" s="96">
        <v>175</v>
      </c>
      <c r="D544" s="91">
        <f t="shared" si="8"/>
        <v>40</v>
      </c>
    </row>
    <row r="545" spans="1:4" s="16" customFormat="1" ht="16.5" customHeight="1">
      <c r="A545" s="66" t="s">
        <v>381</v>
      </c>
      <c r="B545" s="96">
        <v>438</v>
      </c>
      <c r="C545" s="96">
        <v>2745</v>
      </c>
      <c r="D545" s="91">
        <f t="shared" si="8"/>
        <v>15.956284153005464</v>
      </c>
    </row>
    <row r="546" spans="1:4" s="16" customFormat="1" ht="16.5" customHeight="1">
      <c r="A546" s="64" t="s">
        <v>382</v>
      </c>
      <c r="B546" s="96">
        <v>2858</v>
      </c>
      <c r="C546" s="96">
        <v>2288</v>
      </c>
      <c r="D546" s="91">
        <f t="shared" si="8"/>
        <v>124.91258741258741</v>
      </c>
    </row>
    <row r="547" spans="1:4" s="16" customFormat="1" ht="16.5" customHeight="1">
      <c r="A547" s="64" t="s">
        <v>383</v>
      </c>
      <c r="B547" s="96">
        <v>2342</v>
      </c>
      <c r="C547" s="96">
        <v>907</v>
      </c>
      <c r="D547" s="91">
        <f t="shared" si="8"/>
        <v>258.21389195148845</v>
      </c>
    </row>
    <row r="548" spans="1:4" s="16" customFormat="1" ht="16.5" customHeight="1">
      <c r="A548" s="66" t="s">
        <v>36</v>
      </c>
      <c r="B548" s="96">
        <v>151</v>
      </c>
      <c r="C548" s="96">
        <v>160</v>
      </c>
      <c r="D548" s="91">
        <f t="shared" si="8"/>
        <v>94.375</v>
      </c>
    </row>
    <row r="549" spans="1:4" s="16" customFormat="1" ht="16.5" customHeight="1">
      <c r="A549" s="66" t="s">
        <v>37</v>
      </c>
      <c r="B549" s="96"/>
      <c r="C549" s="96">
        <v>10</v>
      </c>
      <c r="D549" s="91"/>
    </row>
    <row r="550" spans="1:4" s="16" customFormat="1" ht="16.5" customHeight="1">
      <c r="A550" s="66" t="s">
        <v>384</v>
      </c>
      <c r="B550" s="96">
        <v>2191</v>
      </c>
      <c r="C550" s="96">
        <v>737</v>
      </c>
      <c r="D550" s="91">
        <f t="shared" si="8"/>
        <v>297.2862957937585</v>
      </c>
    </row>
    <row r="551" spans="1:4" s="16" customFormat="1" ht="16.5" customHeight="1">
      <c r="A551" s="64" t="s">
        <v>385</v>
      </c>
      <c r="B551" s="96">
        <v>394</v>
      </c>
      <c r="C551" s="96">
        <v>1285</v>
      </c>
      <c r="D551" s="91">
        <f t="shared" si="8"/>
        <v>30.66147859922179</v>
      </c>
    </row>
    <row r="552" spans="1:4" s="16" customFormat="1" ht="16.5" customHeight="1">
      <c r="A552" s="66" t="s">
        <v>36</v>
      </c>
      <c r="B552" s="96">
        <v>112</v>
      </c>
      <c r="C552" s="96">
        <v>152</v>
      </c>
      <c r="D552" s="91">
        <f t="shared" si="8"/>
        <v>73.68421052631578</v>
      </c>
    </row>
    <row r="553" spans="1:4" s="16" customFormat="1" ht="16.5" customHeight="1">
      <c r="A553" s="66" t="s">
        <v>386</v>
      </c>
      <c r="B553" s="96">
        <v>282</v>
      </c>
      <c r="C553" s="96">
        <v>1133</v>
      </c>
      <c r="D553" s="91">
        <f t="shared" si="8"/>
        <v>24.889673433362756</v>
      </c>
    </row>
    <row r="554" spans="1:4" s="16" customFormat="1" ht="16.5" customHeight="1">
      <c r="A554" s="64" t="s">
        <v>387</v>
      </c>
      <c r="B554" s="96">
        <v>122</v>
      </c>
      <c r="C554" s="96">
        <v>96</v>
      </c>
      <c r="D554" s="91">
        <f t="shared" si="8"/>
        <v>127.08333333333333</v>
      </c>
    </row>
    <row r="555" spans="1:4" s="16" customFormat="1" ht="16.5" customHeight="1">
      <c r="A555" s="66" t="s">
        <v>388</v>
      </c>
      <c r="B555" s="96">
        <v>122</v>
      </c>
      <c r="C555" s="96">
        <v>96</v>
      </c>
      <c r="D555" s="91">
        <f t="shared" si="8"/>
        <v>127.08333333333333</v>
      </c>
    </row>
    <row r="556" spans="1:4" s="16" customFormat="1" ht="16.5" customHeight="1">
      <c r="A556" s="134" t="s">
        <v>389</v>
      </c>
      <c r="B556" s="96">
        <v>133</v>
      </c>
      <c r="C556" s="97"/>
      <c r="D556" s="91"/>
    </row>
    <row r="557" spans="1:4" ht="14.25">
      <c r="A557" s="134" t="s">
        <v>807</v>
      </c>
      <c r="B557" s="96">
        <v>33</v>
      </c>
      <c r="C557" s="97"/>
      <c r="D557" s="91"/>
    </row>
    <row r="558" spans="1:4" ht="14.25">
      <c r="A558" s="131" t="s">
        <v>808</v>
      </c>
      <c r="B558" s="96">
        <v>33</v>
      </c>
      <c r="C558" s="97"/>
      <c r="D558" s="91"/>
    </row>
    <row r="559" spans="1:4" ht="14.25">
      <c r="A559" s="134" t="s">
        <v>390</v>
      </c>
      <c r="B559" s="96">
        <v>100</v>
      </c>
      <c r="C559" s="97"/>
      <c r="D559" s="91"/>
    </row>
    <row r="560" spans="1:4" ht="14.25">
      <c r="A560" s="87" t="s">
        <v>391</v>
      </c>
      <c r="B560" s="96">
        <v>100</v>
      </c>
      <c r="C560" s="97"/>
      <c r="D560" s="91"/>
    </row>
    <row r="561" spans="1:4" ht="14.25">
      <c r="A561" s="64" t="s">
        <v>392</v>
      </c>
      <c r="B561" s="96">
        <v>8354</v>
      </c>
      <c r="C561" s="96">
        <v>10721</v>
      </c>
      <c r="D561" s="91">
        <f t="shared" si="8"/>
        <v>77.92183564965954</v>
      </c>
    </row>
    <row r="562" spans="1:4" ht="14.25">
      <c r="A562" s="64" t="s">
        <v>393</v>
      </c>
      <c r="B562" s="96">
        <v>8276</v>
      </c>
      <c r="C562" s="96">
        <v>10668</v>
      </c>
      <c r="D562" s="91">
        <f t="shared" si="8"/>
        <v>77.57780277465316</v>
      </c>
    </row>
    <row r="563" spans="1:4" ht="14.25">
      <c r="A563" s="66" t="s">
        <v>36</v>
      </c>
      <c r="B563" s="96">
        <v>2772</v>
      </c>
      <c r="C563" s="96">
        <v>3016</v>
      </c>
      <c r="D563" s="91">
        <f t="shared" si="8"/>
        <v>91.90981432360743</v>
      </c>
    </row>
    <row r="564" spans="1:4" ht="14.25">
      <c r="A564" s="87" t="s">
        <v>37</v>
      </c>
      <c r="B564" s="96">
        <v>892</v>
      </c>
      <c r="C564" s="97"/>
      <c r="D564" s="91"/>
    </row>
    <row r="565" spans="1:4" ht="14.25">
      <c r="A565" s="87" t="s">
        <v>394</v>
      </c>
      <c r="B565" s="96"/>
      <c r="C565" s="97"/>
      <c r="D565" s="91"/>
    </row>
    <row r="566" spans="1:4" ht="14.25">
      <c r="A566" s="66" t="s">
        <v>395</v>
      </c>
      <c r="B566" s="96">
        <v>20</v>
      </c>
      <c r="C566" s="96">
        <v>643</v>
      </c>
      <c r="D566" s="91">
        <f t="shared" si="8"/>
        <v>3.1104199066874028</v>
      </c>
    </row>
    <row r="567" spans="1:4" ht="14.25">
      <c r="A567" s="66" t="s">
        <v>396</v>
      </c>
      <c r="B567" s="96">
        <v>2708</v>
      </c>
      <c r="C567" s="96">
        <v>4256</v>
      </c>
      <c r="D567" s="91">
        <f t="shared" si="8"/>
        <v>63.627819548872175</v>
      </c>
    </row>
    <row r="568" spans="1:4" ht="14.25">
      <c r="A568" s="66" t="s">
        <v>397</v>
      </c>
      <c r="B568" s="96">
        <v>858</v>
      </c>
      <c r="C568" s="96">
        <v>1432</v>
      </c>
      <c r="D568" s="91">
        <f t="shared" si="8"/>
        <v>59.91620111731844</v>
      </c>
    </row>
    <row r="569" spans="1:4" ht="14.25">
      <c r="A569" s="66" t="s">
        <v>398</v>
      </c>
      <c r="B569" s="96">
        <v>1026</v>
      </c>
      <c r="C569" s="96">
        <v>1321</v>
      </c>
      <c r="D569" s="91">
        <f t="shared" si="8"/>
        <v>77.66843300529902</v>
      </c>
    </row>
    <row r="570" spans="1:4" ht="14.25">
      <c r="A570" s="64" t="s">
        <v>399</v>
      </c>
      <c r="B570" s="96">
        <v>78</v>
      </c>
      <c r="C570" s="96">
        <v>53</v>
      </c>
      <c r="D570" s="91">
        <f t="shared" si="8"/>
        <v>147.16981132075472</v>
      </c>
    </row>
    <row r="571" spans="1:4" ht="14.25">
      <c r="A571" s="87" t="s">
        <v>37</v>
      </c>
      <c r="B571" s="96">
        <v>2</v>
      </c>
      <c r="C571" s="96"/>
      <c r="D571" s="91"/>
    </row>
    <row r="572" spans="1:4" ht="14.25">
      <c r="A572" s="66" t="s">
        <v>400</v>
      </c>
      <c r="B572" s="96">
        <v>56</v>
      </c>
      <c r="C572" s="96">
        <v>36</v>
      </c>
      <c r="D572" s="91">
        <f t="shared" si="8"/>
        <v>155.55555555555557</v>
      </c>
    </row>
    <row r="573" spans="1:4" ht="14.25">
      <c r="A573" s="133" t="s">
        <v>809</v>
      </c>
      <c r="B573" s="96">
        <v>20</v>
      </c>
      <c r="C573" s="96"/>
      <c r="D573" s="91"/>
    </row>
    <row r="574" spans="1:4" ht="14.25">
      <c r="A574" s="66" t="s">
        <v>401</v>
      </c>
      <c r="B574" s="96"/>
      <c r="C574" s="96">
        <v>17</v>
      </c>
      <c r="D574" s="91"/>
    </row>
    <row r="575" spans="1:4" ht="14.25">
      <c r="A575" s="64" t="s">
        <v>402</v>
      </c>
      <c r="B575" s="96">
        <v>30560</v>
      </c>
      <c r="C575" s="96">
        <v>21222</v>
      </c>
      <c r="D575" s="91">
        <f aca="true" t="shared" si="9" ref="D575:D598">B575/C575*100</f>
        <v>144.00150786919235</v>
      </c>
    </row>
    <row r="576" spans="1:4" ht="14.25">
      <c r="A576" s="64" t="s">
        <v>403</v>
      </c>
      <c r="B576" s="96">
        <v>30560</v>
      </c>
      <c r="C576" s="96">
        <v>21222</v>
      </c>
      <c r="D576" s="91">
        <f t="shared" si="9"/>
        <v>144.00150786919235</v>
      </c>
    </row>
    <row r="577" spans="1:4" ht="14.25">
      <c r="A577" s="66" t="s">
        <v>404</v>
      </c>
      <c r="B577" s="96">
        <v>11539</v>
      </c>
      <c r="C577" s="96">
        <v>12570</v>
      </c>
      <c r="D577" s="91">
        <f t="shared" si="9"/>
        <v>91.79793158313446</v>
      </c>
    </row>
    <row r="578" spans="1:4" ht="14.25">
      <c r="A578" s="66" t="s">
        <v>405</v>
      </c>
      <c r="B578" s="96">
        <v>8753</v>
      </c>
      <c r="C578" s="96">
        <v>5618</v>
      </c>
      <c r="D578" s="91">
        <f t="shared" si="9"/>
        <v>155.80277678889286</v>
      </c>
    </row>
    <row r="579" spans="1:4" ht="14.25">
      <c r="A579" s="66" t="s">
        <v>623</v>
      </c>
      <c r="B579" s="96">
        <v>4297</v>
      </c>
      <c r="C579" s="96">
        <v>588</v>
      </c>
      <c r="D579" s="91">
        <f t="shared" si="9"/>
        <v>730.7823129251701</v>
      </c>
    </row>
    <row r="580" spans="1:4" ht="14.25">
      <c r="A580" s="66" t="s">
        <v>406</v>
      </c>
      <c r="B580" s="96">
        <v>5971</v>
      </c>
      <c r="C580" s="96">
        <v>2446</v>
      </c>
      <c r="D580" s="91">
        <f t="shared" si="9"/>
        <v>244.11283728536387</v>
      </c>
    </row>
    <row r="581" spans="1:4" ht="14.25">
      <c r="A581" s="64" t="s">
        <v>407</v>
      </c>
      <c r="B581" s="96">
        <v>2128</v>
      </c>
      <c r="C581" s="96">
        <v>1700</v>
      </c>
      <c r="D581" s="91">
        <f t="shared" si="9"/>
        <v>125.17647058823529</v>
      </c>
    </row>
    <row r="582" spans="1:4" ht="14.25">
      <c r="A582" s="64" t="s">
        <v>408</v>
      </c>
      <c r="B582" s="96">
        <v>1334</v>
      </c>
      <c r="C582" s="96">
        <v>1521</v>
      </c>
      <c r="D582" s="91">
        <f t="shared" si="9"/>
        <v>87.70545693622617</v>
      </c>
    </row>
    <row r="583" spans="1:4" ht="14.25">
      <c r="A583" s="66" t="s">
        <v>36</v>
      </c>
      <c r="B583" s="96">
        <v>229</v>
      </c>
      <c r="C583" s="96">
        <v>259</v>
      </c>
      <c r="D583" s="91">
        <f t="shared" si="9"/>
        <v>88.41698841698842</v>
      </c>
    </row>
    <row r="584" spans="1:4" ht="14.25">
      <c r="A584" s="66" t="s">
        <v>624</v>
      </c>
      <c r="B584" s="96">
        <v>144</v>
      </c>
      <c r="C584" s="96">
        <v>105</v>
      </c>
      <c r="D584" s="91">
        <f t="shared" si="9"/>
        <v>137.14285714285714</v>
      </c>
    </row>
    <row r="585" spans="1:4" ht="14.25">
      <c r="A585" s="66" t="s">
        <v>409</v>
      </c>
      <c r="B585" s="96">
        <v>961</v>
      </c>
      <c r="C585" s="96">
        <v>1157</v>
      </c>
      <c r="D585" s="91">
        <f t="shared" si="9"/>
        <v>83.05963699222126</v>
      </c>
    </row>
    <row r="586" spans="1:4" ht="14.25">
      <c r="A586" s="64" t="s">
        <v>410</v>
      </c>
      <c r="B586" s="96">
        <v>271</v>
      </c>
      <c r="C586" s="96">
        <v>179</v>
      </c>
      <c r="D586" s="91">
        <f t="shared" si="9"/>
        <v>151.39664804469274</v>
      </c>
    </row>
    <row r="587" spans="1:4" ht="14.25">
      <c r="A587" s="66" t="s">
        <v>36</v>
      </c>
      <c r="B587" s="96">
        <v>137</v>
      </c>
      <c r="C587" s="96">
        <v>157</v>
      </c>
      <c r="D587" s="91">
        <f t="shared" si="9"/>
        <v>87.26114649681529</v>
      </c>
    </row>
    <row r="588" spans="1:4" ht="14.25">
      <c r="A588" s="66" t="s">
        <v>37</v>
      </c>
      <c r="B588" s="96"/>
      <c r="C588" s="96">
        <v>22</v>
      </c>
      <c r="D588" s="91"/>
    </row>
    <row r="589" spans="1:4" ht="14.25">
      <c r="A589" s="87" t="s">
        <v>411</v>
      </c>
      <c r="B589" s="96">
        <v>134</v>
      </c>
      <c r="C589" s="97"/>
      <c r="D589" s="91"/>
    </row>
    <row r="590" spans="1:4" ht="14.25">
      <c r="A590" s="131" t="s">
        <v>810</v>
      </c>
      <c r="B590" s="96">
        <v>523</v>
      </c>
      <c r="C590" s="97"/>
      <c r="D590" s="91"/>
    </row>
    <row r="591" spans="1:4" ht="14.25">
      <c r="A591" s="131" t="s">
        <v>811</v>
      </c>
      <c r="B591" s="96">
        <v>371</v>
      </c>
      <c r="C591" s="97"/>
      <c r="D591" s="91"/>
    </row>
    <row r="592" spans="1:4" ht="14.25">
      <c r="A592" s="131" t="s">
        <v>812</v>
      </c>
      <c r="B592" s="96">
        <v>152</v>
      </c>
      <c r="C592" s="97"/>
      <c r="D592" s="91"/>
    </row>
    <row r="593" spans="1:4" ht="14.25">
      <c r="A593" s="64" t="s">
        <v>412</v>
      </c>
      <c r="B593" s="96">
        <v>113</v>
      </c>
      <c r="C593" s="96">
        <v>44</v>
      </c>
      <c r="D593" s="91">
        <f t="shared" si="9"/>
        <v>256.8181818181818</v>
      </c>
    </row>
    <row r="594" spans="1:4" ht="19.5" customHeight="1">
      <c r="A594" s="64" t="s">
        <v>413</v>
      </c>
      <c r="B594" s="96">
        <v>113</v>
      </c>
      <c r="C594" s="96">
        <v>44</v>
      </c>
      <c r="D594" s="91">
        <f t="shared" si="9"/>
        <v>256.8181818181818</v>
      </c>
    </row>
    <row r="595" spans="1:4" ht="14.25">
      <c r="A595" s="131" t="s">
        <v>835</v>
      </c>
      <c r="B595" s="96">
        <v>113</v>
      </c>
      <c r="C595" s="97">
        <v>44</v>
      </c>
      <c r="D595" s="91">
        <f t="shared" si="9"/>
        <v>256.8181818181818</v>
      </c>
    </row>
    <row r="596" spans="1:4" ht="14.25">
      <c r="A596" s="134" t="s">
        <v>836</v>
      </c>
      <c r="B596" s="96">
        <v>5972</v>
      </c>
      <c r="C596" s="97">
        <v>4195</v>
      </c>
      <c r="D596" s="91">
        <f t="shared" si="9"/>
        <v>142.35995232419546</v>
      </c>
    </row>
    <row r="597" spans="1:4" ht="14.25">
      <c r="A597" s="134" t="s">
        <v>837</v>
      </c>
      <c r="B597" s="96">
        <v>5972</v>
      </c>
      <c r="C597" s="97">
        <v>4195</v>
      </c>
      <c r="D597" s="91">
        <f t="shared" si="9"/>
        <v>142.35995232419546</v>
      </c>
    </row>
    <row r="598" spans="1:4" ht="14.25">
      <c r="A598" s="131" t="s">
        <v>838</v>
      </c>
      <c r="B598" s="96">
        <v>5972</v>
      </c>
      <c r="C598" s="97">
        <v>4195</v>
      </c>
      <c r="D598" s="91">
        <f t="shared" si="9"/>
        <v>142.35995232419546</v>
      </c>
    </row>
    <row r="600" spans="1:4" ht="14.25">
      <c r="A600" s="136"/>
      <c r="B600" s="137"/>
      <c r="C600" s="92"/>
      <c r="D600" s="88"/>
    </row>
    <row r="601" spans="1:4" ht="14.25">
      <c r="A601" s="247" t="s">
        <v>634</v>
      </c>
      <c r="B601" s="248"/>
      <c r="C601" s="248"/>
      <c r="D601" s="248"/>
    </row>
    <row r="602" spans="1:4" ht="14.25">
      <c r="A602" s="136"/>
      <c r="B602" s="137"/>
      <c r="C602" s="92"/>
      <c r="D602" s="88"/>
    </row>
    <row r="604" spans="1:4" ht="39.75" customHeight="1">
      <c r="A604" s="243" t="s">
        <v>826</v>
      </c>
      <c r="B604" s="243"/>
      <c r="C604" s="243"/>
      <c r="D604" s="243"/>
    </row>
    <row r="605" spans="1:4" ht="36.75" customHeight="1">
      <c r="A605" s="243" t="s">
        <v>814</v>
      </c>
      <c r="B605" s="243"/>
      <c r="C605" s="243"/>
      <c r="D605" s="243"/>
    </row>
    <row r="606" spans="1:4" ht="34.5" customHeight="1">
      <c r="A606" s="243" t="s">
        <v>827</v>
      </c>
      <c r="B606" s="243"/>
      <c r="C606" s="243"/>
      <c r="D606" s="243"/>
    </row>
    <row r="607" spans="1:4" ht="54.75" customHeight="1">
      <c r="A607" s="243" t="s">
        <v>829</v>
      </c>
      <c r="B607" s="243"/>
      <c r="C607" s="243"/>
      <c r="D607" s="243"/>
    </row>
    <row r="608" spans="1:4" ht="36.75" customHeight="1">
      <c r="A608" s="243" t="s">
        <v>815</v>
      </c>
      <c r="B608" s="243"/>
      <c r="C608" s="243"/>
      <c r="D608" s="243"/>
    </row>
    <row r="609" spans="1:4" ht="36.75" customHeight="1">
      <c r="A609" s="243" t="s">
        <v>816</v>
      </c>
      <c r="B609" s="243"/>
      <c r="C609" s="243"/>
      <c r="D609" s="243"/>
    </row>
    <row r="610" spans="1:4" ht="53.25" customHeight="1">
      <c r="A610" s="243" t="s">
        <v>830</v>
      </c>
      <c r="B610" s="243"/>
      <c r="C610" s="243"/>
      <c r="D610" s="243"/>
    </row>
    <row r="611" spans="1:4" ht="51" customHeight="1">
      <c r="A611" s="243" t="s">
        <v>831</v>
      </c>
      <c r="B611" s="243"/>
      <c r="C611" s="243"/>
      <c r="D611" s="243"/>
    </row>
    <row r="612" spans="1:4" ht="36.75" customHeight="1">
      <c r="A612" s="243" t="s">
        <v>832</v>
      </c>
      <c r="B612" s="243"/>
      <c r="C612" s="243"/>
      <c r="D612" s="243"/>
    </row>
    <row r="613" spans="1:4" ht="36.75" customHeight="1">
      <c r="A613" s="243" t="s">
        <v>833</v>
      </c>
      <c r="B613" s="243"/>
      <c r="C613" s="243"/>
      <c r="D613" s="243"/>
    </row>
    <row r="614" spans="1:4" ht="36.75" customHeight="1">
      <c r="A614" s="243" t="s">
        <v>834</v>
      </c>
      <c r="B614" s="243"/>
      <c r="C614" s="243"/>
      <c r="D614" s="243"/>
    </row>
    <row r="615" spans="1:4" ht="24.75" customHeight="1">
      <c r="A615" s="243" t="s">
        <v>817</v>
      </c>
      <c r="B615" s="243"/>
      <c r="C615" s="243"/>
      <c r="D615" s="243"/>
    </row>
    <row r="616" spans="1:4" ht="24.75" customHeight="1">
      <c r="A616" s="243" t="s">
        <v>818</v>
      </c>
      <c r="B616" s="243"/>
      <c r="C616" s="243"/>
      <c r="D616" s="243"/>
    </row>
    <row r="617" spans="1:4" ht="24.75" customHeight="1">
      <c r="A617" s="243" t="s">
        <v>819</v>
      </c>
      <c r="B617" s="243"/>
      <c r="C617" s="243"/>
      <c r="D617" s="243"/>
    </row>
    <row r="618" spans="1:4" ht="24.75" customHeight="1">
      <c r="A618" s="243" t="s">
        <v>820</v>
      </c>
      <c r="B618" s="243"/>
      <c r="C618" s="243"/>
      <c r="D618" s="243"/>
    </row>
    <row r="619" spans="1:4" ht="33" customHeight="1">
      <c r="A619" s="243" t="s">
        <v>821</v>
      </c>
      <c r="B619" s="243"/>
      <c r="C619" s="243"/>
      <c r="D619" s="243"/>
    </row>
    <row r="620" spans="1:4" ht="36.75" customHeight="1">
      <c r="A620" s="243" t="s">
        <v>822</v>
      </c>
      <c r="B620" s="243"/>
      <c r="C620" s="243"/>
      <c r="D620" s="243"/>
    </row>
    <row r="621" spans="1:4" ht="24.75" customHeight="1">
      <c r="A621" s="243" t="s">
        <v>823</v>
      </c>
      <c r="B621" s="243"/>
      <c r="C621" s="243"/>
      <c r="D621" s="243"/>
    </row>
    <row r="622" spans="1:4" ht="24.75" customHeight="1">
      <c r="A622" s="243" t="s">
        <v>824</v>
      </c>
      <c r="B622" s="243"/>
      <c r="C622" s="243"/>
      <c r="D622" s="243"/>
    </row>
    <row r="623" spans="1:4" ht="24.75" customHeight="1">
      <c r="A623" s="243" t="s">
        <v>825</v>
      </c>
      <c r="B623" s="243"/>
      <c r="C623" s="243"/>
      <c r="D623" s="243"/>
    </row>
  </sheetData>
  <sheetProtection/>
  <mergeCells count="22">
    <mergeCell ref="A620:D620"/>
    <mergeCell ref="A621:D621"/>
    <mergeCell ref="A622:D622"/>
    <mergeCell ref="A623:D623"/>
    <mergeCell ref="A614:D614"/>
    <mergeCell ref="A615:D615"/>
    <mergeCell ref="A616:D616"/>
    <mergeCell ref="A617:D617"/>
    <mergeCell ref="A618:D618"/>
    <mergeCell ref="A619:D619"/>
    <mergeCell ref="A608:D608"/>
    <mergeCell ref="A609:D609"/>
    <mergeCell ref="A610:D610"/>
    <mergeCell ref="A611:D611"/>
    <mergeCell ref="A612:D612"/>
    <mergeCell ref="A613:D613"/>
    <mergeCell ref="A604:D604"/>
    <mergeCell ref="A605:D605"/>
    <mergeCell ref="A606:D606"/>
    <mergeCell ref="A607:D607"/>
    <mergeCell ref="A2:D2"/>
    <mergeCell ref="A601:D601"/>
  </mergeCells>
  <printOptions/>
  <pageMargins left="0.7480314960629921" right="0.7480314960629921" top="0.984251968503937" bottom="0.984251968503937" header="0.5118110236220472" footer="0.5118110236220472"/>
  <pageSetup fitToHeight="0" fitToWidth="1" horizontalDpi="600" verticalDpi="600" orientation="portrait" paperSize="9" scale="7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C69"/>
  <sheetViews>
    <sheetView zoomScalePageLayoutView="0" workbookViewId="0" topLeftCell="A1">
      <selection activeCell="A2" sqref="A2:C2"/>
    </sheetView>
  </sheetViews>
  <sheetFormatPr defaultColWidth="9.00390625" defaultRowHeight="14.25"/>
  <cols>
    <col min="1" max="1" width="38.00390625" style="187" customWidth="1"/>
    <col min="2" max="2" width="9.00390625" style="187" hidden="1" customWidth="1"/>
    <col min="3" max="3" width="28.125" style="187" customWidth="1"/>
  </cols>
  <sheetData>
    <row r="1" spans="1:3" ht="26.25" customHeight="1">
      <c r="A1" s="184" t="s">
        <v>636</v>
      </c>
      <c r="B1" s="185"/>
      <c r="C1" s="185"/>
    </row>
    <row r="2" spans="1:3" ht="57" customHeight="1">
      <c r="A2" s="249" t="s">
        <v>927</v>
      </c>
      <c r="B2" s="250"/>
      <c r="C2" s="250"/>
    </row>
    <row r="3" spans="1:3" ht="17.25" customHeight="1">
      <c r="A3" s="186"/>
      <c r="C3" s="186" t="s">
        <v>3</v>
      </c>
    </row>
    <row r="4" spans="1:3" ht="30" customHeight="1">
      <c r="A4" s="192" t="s">
        <v>502</v>
      </c>
      <c r="B4" s="192" t="s">
        <v>926</v>
      </c>
      <c r="C4" s="192" t="s">
        <v>926</v>
      </c>
    </row>
    <row r="5" spans="1:3" ht="21" customHeight="1">
      <c r="A5" s="188" t="s">
        <v>660</v>
      </c>
      <c r="B5" s="189">
        <v>402391</v>
      </c>
      <c r="C5" s="189">
        <v>402391</v>
      </c>
    </row>
    <row r="6" spans="1:3" ht="21" customHeight="1">
      <c r="A6" s="190" t="s">
        <v>891</v>
      </c>
      <c r="B6" s="189">
        <v>111308</v>
      </c>
      <c r="C6" s="189">
        <v>111308</v>
      </c>
    </row>
    <row r="7" spans="1:3" ht="21" customHeight="1">
      <c r="A7" s="191" t="s">
        <v>892</v>
      </c>
      <c r="B7" s="189">
        <v>69728</v>
      </c>
      <c r="C7" s="189">
        <v>69728</v>
      </c>
    </row>
    <row r="8" spans="1:3" ht="21" customHeight="1">
      <c r="A8" s="191" t="s">
        <v>893</v>
      </c>
      <c r="B8" s="189">
        <v>21477</v>
      </c>
      <c r="C8" s="189">
        <v>21477</v>
      </c>
    </row>
    <row r="9" spans="1:3" ht="21" customHeight="1">
      <c r="A9" s="191" t="s">
        <v>647</v>
      </c>
      <c r="B9" s="189">
        <v>9020</v>
      </c>
      <c r="C9" s="189">
        <v>9020</v>
      </c>
    </row>
    <row r="10" spans="1:3" ht="21" customHeight="1">
      <c r="A10" s="191" t="s">
        <v>637</v>
      </c>
      <c r="B10" s="189">
        <v>11083</v>
      </c>
      <c r="C10" s="189">
        <v>11083</v>
      </c>
    </row>
    <row r="11" spans="1:3" ht="21" customHeight="1">
      <c r="A11" s="190" t="s">
        <v>894</v>
      </c>
      <c r="B11" s="189">
        <v>44095</v>
      </c>
      <c r="C11" s="189">
        <v>44095</v>
      </c>
    </row>
    <row r="12" spans="1:3" ht="21" customHeight="1">
      <c r="A12" s="191" t="s">
        <v>895</v>
      </c>
      <c r="B12" s="189">
        <v>15873</v>
      </c>
      <c r="C12" s="189">
        <v>15873</v>
      </c>
    </row>
    <row r="13" spans="1:3" ht="21" customHeight="1">
      <c r="A13" s="191" t="s">
        <v>639</v>
      </c>
      <c r="B13" s="189">
        <v>1792</v>
      </c>
      <c r="C13" s="189">
        <v>1792</v>
      </c>
    </row>
    <row r="14" spans="1:3" ht="21" customHeight="1">
      <c r="A14" s="191" t="s">
        <v>640</v>
      </c>
      <c r="B14" s="189">
        <v>559</v>
      </c>
      <c r="C14" s="189">
        <v>559</v>
      </c>
    </row>
    <row r="15" spans="1:3" ht="21" customHeight="1">
      <c r="A15" s="191" t="s">
        <v>896</v>
      </c>
      <c r="B15" s="189">
        <v>562</v>
      </c>
      <c r="C15" s="189">
        <v>562</v>
      </c>
    </row>
    <row r="16" spans="1:3" ht="21" customHeight="1">
      <c r="A16" s="191" t="s">
        <v>642</v>
      </c>
      <c r="B16" s="189">
        <v>6653</v>
      </c>
      <c r="C16" s="189">
        <v>6653</v>
      </c>
    </row>
    <row r="17" spans="1:3" ht="21" customHeight="1">
      <c r="A17" s="191" t="s">
        <v>641</v>
      </c>
      <c r="B17" s="189">
        <v>823</v>
      </c>
      <c r="C17" s="189">
        <v>823</v>
      </c>
    </row>
    <row r="18" spans="1:3" ht="21" customHeight="1">
      <c r="A18" s="191" t="s">
        <v>897</v>
      </c>
      <c r="B18" s="189">
        <v>5</v>
      </c>
      <c r="C18" s="189">
        <v>5</v>
      </c>
    </row>
    <row r="19" spans="1:3" ht="21" customHeight="1">
      <c r="A19" s="191" t="s">
        <v>643</v>
      </c>
      <c r="B19" s="189">
        <v>683</v>
      </c>
      <c r="C19" s="189">
        <v>683</v>
      </c>
    </row>
    <row r="20" spans="1:3" ht="21" customHeight="1">
      <c r="A20" s="191" t="s">
        <v>638</v>
      </c>
      <c r="B20" s="189">
        <v>556</v>
      </c>
      <c r="C20" s="189">
        <v>556</v>
      </c>
    </row>
    <row r="21" spans="1:3" ht="21" customHeight="1">
      <c r="A21" s="191" t="s">
        <v>644</v>
      </c>
      <c r="B21" s="189">
        <v>16589</v>
      </c>
      <c r="C21" s="189">
        <v>16589</v>
      </c>
    </row>
    <row r="22" spans="1:3" ht="21" customHeight="1">
      <c r="A22" s="190" t="s">
        <v>898</v>
      </c>
      <c r="B22" s="189">
        <v>36259</v>
      </c>
      <c r="C22" s="189">
        <v>36259</v>
      </c>
    </row>
    <row r="23" spans="1:3" ht="21" customHeight="1">
      <c r="A23" s="191" t="s">
        <v>651</v>
      </c>
      <c r="B23" s="189">
        <v>4258</v>
      </c>
      <c r="C23" s="189">
        <v>4258</v>
      </c>
    </row>
    <row r="24" spans="1:3" ht="21" customHeight="1">
      <c r="A24" s="191" t="s">
        <v>652</v>
      </c>
      <c r="B24" s="189">
        <v>0</v>
      </c>
      <c r="C24" s="189">
        <v>0</v>
      </c>
    </row>
    <row r="25" spans="1:3" ht="21" customHeight="1">
      <c r="A25" s="191" t="s">
        <v>654</v>
      </c>
      <c r="B25" s="189">
        <v>0</v>
      </c>
      <c r="C25" s="189">
        <v>0</v>
      </c>
    </row>
    <row r="26" spans="1:3" ht="21" customHeight="1">
      <c r="A26" s="191" t="s">
        <v>899</v>
      </c>
      <c r="B26" s="189">
        <v>130</v>
      </c>
      <c r="C26" s="189">
        <v>130</v>
      </c>
    </row>
    <row r="27" spans="1:3" ht="21" customHeight="1">
      <c r="A27" s="191" t="s">
        <v>900</v>
      </c>
      <c r="B27" s="189">
        <v>1806</v>
      </c>
      <c r="C27" s="189">
        <v>1806</v>
      </c>
    </row>
    <row r="28" spans="1:3" ht="21" customHeight="1">
      <c r="A28" s="191" t="s">
        <v>653</v>
      </c>
      <c r="B28" s="189">
        <v>998</v>
      </c>
      <c r="C28" s="189">
        <v>998</v>
      </c>
    </row>
    <row r="29" spans="1:3" ht="21" customHeight="1">
      <c r="A29" s="191" t="s">
        <v>655</v>
      </c>
      <c r="B29" s="189">
        <v>29067</v>
      </c>
      <c r="C29" s="189">
        <v>29067</v>
      </c>
    </row>
    <row r="30" spans="1:3" ht="21" customHeight="1">
      <c r="A30" s="190" t="s">
        <v>901</v>
      </c>
      <c r="B30" s="189">
        <v>0</v>
      </c>
      <c r="C30" s="189">
        <v>0</v>
      </c>
    </row>
    <row r="31" spans="1:3" ht="21" customHeight="1">
      <c r="A31" s="191" t="s">
        <v>651</v>
      </c>
      <c r="B31" s="189">
        <v>0</v>
      </c>
      <c r="C31" s="189">
        <v>0</v>
      </c>
    </row>
    <row r="32" spans="1:3" ht="21" customHeight="1">
      <c r="A32" s="191" t="s">
        <v>652</v>
      </c>
      <c r="B32" s="189">
        <v>0</v>
      </c>
      <c r="C32" s="189">
        <v>0</v>
      </c>
    </row>
    <row r="33" spans="1:3" ht="21" customHeight="1">
      <c r="A33" s="191" t="s">
        <v>654</v>
      </c>
      <c r="B33" s="189">
        <v>0</v>
      </c>
      <c r="C33" s="189">
        <v>0</v>
      </c>
    </row>
    <row r="34" spans="1:3" ht="21" customHeight="1">
      <c r="A34" s="191" t="s">
        <v>900</v>
      </c>
      <c r="B34" s="189">
        <v>0</v>
      </c>
      <c r="C34" s="189">
        <v>0</v>
      </c>
    </row>
    <row r="35" spans="1:3" ht="21" customHeight="1">
      <c r="A35" s="191" t="s">
        <v>653</v>
      </c>
      <c r="B35" s="189">
        <v>0</v>
      </c>
      <c r="C35" s="189">
        <v>0</v>
      </c>
    </row>
    <row r="36" spans="1:3" ht="21" customHeight="1">
      <c r="A36" s="191" t="s">
        <v>655</v>
      </c>
      <c r="B36" s="189">
        <v>0</v>
      </c>
      <c r="C36" s="189">
        <v>0</v>
      </c>
    </row>
    <row r="37" spans="1:3" ht="21" customHeight="1">
      <c r="A37" s="190" t="s">
        <v>902</v>
      </c>
      <c r="B37" s="189">
        <v>82768</v>
      </c>
      <c r="C37" s="189">
        <v>82768</v>
      </c>
    </row>
    <row r="38" spans="1:3" ht="21" customHeight="1">
      <c r="A38" s="191" t="s">
        <v>903</v>
      </c>
      <c r="B38" s="189">
        <v>31922</v>
      </c>
      <c r="C38" s="189">
        <v>31922</v>
      </c>
    </row>
    <row r="39" spans="1:3" ht="21" customHeight="1">
      <c r="A39" s="191" t="s">
        <v>904</v>
      </c>
      <c r="B39" s="189">
        <v>49218</v>
      </c>
      <c r="C39" s="189">
        <v>49218</v>
      </c>
    </row>
    <row r="40" spans="1:3" ht="21" customHeight="1">
      <c r="A40" s="191" t="s">
        <v>905</v>
      </c>
      <c r="B40" s="189">
        <v>1628</v>
      </c>
      <c r="C40" s="189">
        <v>1628</v>
      </c>
    </row>
    <row r="41" spans="1:3" ht="21" customHeight="1">
      <c r="A41" s="190" t="s">
        <v>906</v>
      </c>
      <c r="B41" s="189">
        <v>25179</v>
      </c>
      <c r="C41" s="189">
        <v>25179</v>
      </c>
    </row>
    <row r="42" spans="1:3" ht="21" customHeight="1">
      <c r="A42" s="191" t="s">
        <v>907</v>
      </c>
      <c r="B42" s="189">
        <v>25179</v>
      </c>
      <c r="C42" s="189">
        <v>25179</v>
      </c>
    </row>
    <row r="43" spans="1:3" ht="21" customHeight="1">
      <c r="A43" s="191" t="s">
        <v>908</v>
      </c>
      <c r="B43" s="189">
        <v>0</v>
      </c>
      <c r="C43" s="189">
        <v>0</v>
      </c>
    </row>
    <row r="44" spans="1:3" ht="21" customHeight="1">
      <c r="A44" s="190" t="s">
        <v>909</v>
      </c>
      <c r="B44" s="189">
        <v>2806</v>
      </c>
      <c r="C44" s="189">
        <v>2806</v>
      </c>
    </row>
    <row r="45" spans="1:3" ht="21" customHeight="1">
      <c r="A45" s="191" t="s">
        <v>910</v>
      </c>
      <c r="B45" s="189">
        <v>406</v>
      </c>
      <c r="C45" s="189">
        <v>406</v>
      </c>
    </row>
    <row r="46" spans="1:3" ht="21" customHeight="1">
      <c r="A46" s="191" t="s">
        <v>911</v>
      </c>
      <c r="B46" s="189">
        <v>176</v>
      </c>
      <c r="C46" s="189">
        <v>176</v>
      </c>
    </row>
    <row r="47" spans="1:3" ht="21" customHeight="1">
      <c r="A47" s="191" t="s">
        <v>912</v>
      </c>
      <c r="B47" s="189">
        <v>2224</v>
      </c>
      <c r="C47" s="189">
        <v>2224</v>
      </c>
    </row>
    <row r="48" spans="1:3" ht="21" customHeight="1">
      <c r="A48" s="190" t="s">
        <v>913</v>
      </c>
      <c r="B48" s="189">
        <v>0</v>
      </c>
      <c r="C48" s="189">
        <v>0</v>
      </c>
    </row>
    <row r="49" spans="1:3" ht="21" customHeight="1">
      <c r="A49" s="191" t="s">
        <v>914</v>
      </c>
      <c r="B49" s="189">
        <v>0</v>
      </c>
      <c r="C49" s="189">
        <v>0</v>
      </c>
    </row>
    <row r="50" spans="1:3" ht="21" customHeight="1">
      <c r="A50" s="191" t="s">
        <v>915</v>
      </c>
      <c r="B50" s="189">
        <v>0</v>
      </c>
      <c r="C50" s="189">
        <v>0</v>
      </c>
    </row>
    <row r="51" spans="1:3" ht="21" customHeight="1">
      <c r="A51" s="190" t="s">
        <v>645</v>
      </c>
      <c r="B51" s="189">
        <v>74200</v>
      </c>
      <c r="C51" s="189">
        <v>74200</v>
      </c>
    </row>
    <row r="52" spans="1:3" ht="21" customHeight="1">
      <c r="A52" s="191" t="s">
        <v>916</v>
      </c>
      <c r="B52" s="189">
        <v>36098</v>
      </c>
      <c r="C52" s="189">
        <v>36098</v>
      </c>
    </row>
    <row r="53" spans="1:3" ht="21" customHeight="1">
      <c r="A53" s="191" t="s">
        <v>646</v>
      </c>
      <c r="B53" s="189">
        <v>6273</v>
      </c>
      <c r="C53" s="189">
        <v>6273</v>
      </c>
    </row>
    <row r="54" spans="1:3" ht="21" customHeight="1">
      <c r="A54" s="191" t="s">
        <v>917</v>
      </c>
      <c r="B54" s="189">
        <v>8388</v>
      </c>
      <c r="C54" s="189">
        <v>8388</v>
      </c>
    </row>
    <row r="55" spans="1:3" ht="21" customHeight="1">
      <c r="A55" s="191" t="s">
        <v>918</v>
      </c>
      <c r="B55" s="189">
        <v>50</v>
      </c>
      <c r="C55" s="189">
        <v>50</v>
      </c>
    </row>
    <row r="56" spans="1:3" ht="21" customHeight="1">
      <c r="A56" s="191" t="s">
        <v>919</v>
      </c>
      <c r="B56" s="189">
        <v>23391</v>
      </c>
      <c r="C56" s="189">
        <v>23391</v>
      </c>
    </row>
    <row r="57" spans="1:3" ht="21" customHeight="1">
      <c r="A57" s="190" t="s">
        <v>920</v>
      </c>
      <c r="B57" s="189">
        <v>0</v>
      </c>
      <c r="C57" s="189">
        <v>0</v>
      </c>
    </row>
    <row r="58" spans="1:3" ht="21" customHeight="1">
      <c r="A58" s="191" t="s">
        <v>657</v>
      </c>
      <c r="B58" s="189">
        <v>0</v>
      </c>
      <c r="C58" s="189">
        <v>0</v>
      </c>
    </row>
    <row r="59" spans="1:3" ht="21" customHeight="1">
      <c r="A59" s="191" t="s">
        <v>656</v>
      </c>
      <c r="B59" s="189">
        <v>0</v>
      </c>
      <c r="C59" s="189">
        <v>0</v>
      </c>
    </row>
    <row r="60" spans="1:3" ht="21" customHeight="1">
      <c r="A60" s="190" t="s">
        <v>921</v>
      </c>
      <c r="B60" s="189">
        <v>5972</v>
      </c>
      <c r="C60" s="189">
        <v>5972</v>
      </c>
    </row>
    <row r="61" spans="1:3" ht="21" customHeight="1">
      <c r="A61" s="191" t="s">
        <v>648</v>
      </c>
      <c r="B61" s="189">
        <v>5972</v>
      </c>
      <c r="C61" s="189">
        <v>5972</v>
      </c>
    </row>
    <row r="62" spans="1:3" ht="21" customHeight="1">
      <c r="A62" s="191" t="s">
        <v>649</v>
      </c>
      <c r="B62" s="189">
        <v>0</v>
      </c>
      <c r="C62" s="189">
        <v>0</v>
      </c>
    </row>
    <row r="63" spans="1:3" ht="21" customHeight="1">
      <c r="A63" s="191" t="s">
        <v>922</v>
      </c>
      <c r="B63" s="189">
        <v>0</v>
      </c>
      <c r="C63" s="189">
        <v>0</v>
      </c>
    </row>
    <row r="64" spans="1:3" ht="21" customHeight="1">
      <c r="A64" s="191" t="s">
        <v>923</v>
      </c>
      <c r="B64" s="189">
        <v>0</v>
      </c>
      <c r="C64" s="189">
        <v>0</v>
      </c>
    </row>
    <row r="65" spans="1:3" ht="21" customHeight="1">
      <c r="A65" s="190" t="s">
        <v>510</v>
      </c>
      <c r="B65" s="189">
        <v>19804</v>
      </c>
      <c r="C65" s="189">
        <v>19804</v>
      </c>
    </row>
    <row r="66" spans="1:3" ht="21" customHeight="1">
      <c r="A66" s="191" t="s">
        <v>658</v>
      </c>
      <c r="B66" s="189">
        <v>0</v>
      </c>
      <c r="C66" s="189">
        <v>0</v>
      </c>
    </row>
    <row r="67" spans="1:3" ht="21" customHeight="1">
      <c r="A67" s="191" t="s">
        <v>924</v>
      </c>
      <c r="B67" s="189">
        <v>0</v>
      </c>
      <c r="C67" s="189">
        <v>0</v>
      </c>
    </row>
    <row r="68" spans="1:3" ht="21" customHeight="1">
      <c r="A68" s="191" t="s">
        <v>925</v>
      </c>
      <c r="B68" s="189">
        <v>0</v>
      </c>
      <c r="C68" s="189">
        <v>0</v>
      </c>
    </row>
    <row r="69" spans="1:3" ht="20.25" customHeight="1">
      <c r="A69" s="191" t="s">
        <v>659</v>
      </c>
      <c r="B69" s="189">
        <v>19804</v>
      </c>
      <c r="C69" s="189">
        <v>19804</v>
      </c>
    </row>
  </sheetData>
  <sheetProtection/>
  <mergeCells count="1">
    <mergeCell ref="A2:C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2017-09-14T02:10:00Z</cp:lastPrinted>
  <dcterms:created xsi:type="dcterms:W3CDTF">1996-12-17T01:32:42Z</dcterms:created>
  <dcterms:modified xsi:type="dcterms:W3CDTF">2021-06-21T01:24:52Z</dcterms:modified>
  <cp:category/>
  <cp:version/>
  <cp:contentType/>
  <cp:contentStatus/>
</cp:coreProperties>
</file>