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使用总表明细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<sst xmlns="http://schemas.openxmlformats.org/spreadsheetml/2006/main" count="42" uniqueCount="32">
  <si>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单位：元</t>
  </si>
  <si>
    <t>序
号</t>
  </si>
  <si>
    <t>项目名称</t>
  </si>
  <si>
    <t>项目内容</t>
  </si>
  <si>
    <t>实施
单位</t>
  </si>
  <si>
    <t>安排金额</t>
  </si>
  <si>
    <t>使用金额</t>
  </si>
  <si>
    <t>使用比例</t>
  </si>
  <si>
    <t>重大动物
疫病防控
工作</t>
  </si>
  <si>
    <t>畜牧局</t>
  </si>
  <si>
    <t>防控工作部署、验收租车、表彰经费及迎检工作经费</t>
  </si>
  <si>
    <t>安全防护物资购置</t>
  </si>
  <si>
    <t>项目发展经费</t>
  </si>
  <si>
    <t>畜禽水产品安全</t>
  </si>
  <si>
    <t>畜禽水产品质量安全等执法经费</t>
  </si>
  <si>
    <t>场所专项
补贴</t>
  </si>
  <si>
    <t>三场</t>
  </si>
  <si>
    <t>合  计</t>
  </si>
  <si>
    <t>重大动物疫病免疫、疫苗支出</t>
  </si>
  <si>
    <t>实验室、冷链设施等运行支出</t>
  </si>
  <si>
    <t>疫情监测和疫情处置等经费支出、防疫执法车等运行支出</t>
  </si>
  <si>
    <t>开展畜牧水法规和业务知识更新及规模养殖场新技术培训</t>
  </si>
  <si>
    <t>生猪、肉牛品改、液氮及精液购运费、人工授精器械购置费</t>
  </si>
  <si>
    <t>技术推广、引进畜牧水产新品种、推广新技术经费</t>
  </si>
  <si>
    <t>打击“瘦肉精”经费、饲料常规监管，试纸检测及迎检等工作经费</t>
  </si>
  <si>
    <t>三阁司渔场5万元、鱼苗鱼种场3万元、种畜种禽场3万元</t>
  </si>
  <si>
    <t>另支付落聘兽医医疗保险费</t>
  </si>
  <si>
    <t>小计</t>
  </si>
  <si>
    <t>备注</t>
  </si>
  <si>
    <t>结余</t>
  </si>
  <si>
    <t>附表</t>
  </si>
  <si>
    <r>
      <t>2018</t>
    </r>
    <r>
      <rPr>
        <b/>
        <sz val="20"/>
        <rFont val="宋体"/>
        <family val="0"/>
      </rPr>
      <t>年度重大疫病防治经费使用情况表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</si>
</sst>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"/>
    <numFmt numFmtId="186" formatCode="0.00_);[Red]\(0.00\)"/>
    <numFmt numFmtId="187" formatCode="0.0_);[Red]\(0.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9" xfId="33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9" fontId="0" fillId="0" borderId="9" xfId="33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86" fontId="6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86" fontId="6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 wrapText="1"/>
    </xf>
    <xf numFmtId="9" fontId="6" fillId="0" borderId="9" xfId="33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186" fontId="6" fillId="0" borderId="9" xfId="0" applyNumberFormat="1" applyFont="1" applyBorder="1" applyAlignment="1">
      <alignment vertical="center"/>
    </xf>
    <xf numFmtId="187" fontId="6" fillId="0" borderId="9" xfId="0" applyNumberFormat="1" applyFont="1" applyBorder="1" applyAlignment="1">
      <alignment vertical="center"/>
    </xf>
    <xf numFmtId="186" fontId="3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7" sqref="I7"/>
    </sheetView>
  </sheetViews>
  <sheetFormatPr defaultColWidth="14.00390625" defaultRowHeight="14.25"/>
  <cols>
    <col min="1" max="1" width="3.50390625" style="0" customWidth="1"/>
    <col min="2" max="2" width="6.75390625" style="0" customWidth="1"/>
    <col min="3" max="3" width="18.625" style="0" customWidth="1"/>
    <col min="4" max="4" width="8.125" style="0" customWidth="1"/>
    <col min="5" max="5" width="11.00390625" style="0" customWidth="1"/>
    <col min="6" max="6" width="16.00390625" style="0" customWidth="1"/>
    <col min="7" max="7" width="9.375" style="8" customWidth="1"/>
  </cols>
  <sheetData>
    <row r="1" spans="1:2" ht="14.25">
      <c r="A1" s="43" t="s">
        <v>30</v>
      </c>
      <c r="B1" s="43"/>
    </row>
    <row r="2" spans="1:8" ht="25.5">
      <c r="A2" s="47" t="s">
        <v>31</v>
      </c>
      <c r="B2" s="47"/>
      <c r="C2" s="47"/>
      <c r="D2" s="47"/>
      <c r="E2" s="47"/>
      <c r="F2" s="47"/>
      <c r="G2" s="47"/>
      <c r="H2" s="47"/>
    </row>
    <row r="3" spans="1:7" ht="11.25" customHeight="1">
      <c r="A3" s="2"/>
      <c r="B3" s="2"/>
      <c r="C3" s="2"/>
      <c r="D3" s="2"/>
      <c r="E3" s="2"/>
      <c r="F3" s="2"/>
      <c r="G3" s="2"/>
    </row>
    <row r="4" spans="1:7" ht="14.25">
      <c r="A4" s="1"/>
      <c r="B4" s="1"/>
      <c r="C4" s="1"/>
      <c r="D4" s="1"/>
      <c r="E4" s="44" t="s">
        <v>0</v>
      </c>
      <c r="F4" s="44"/>
      <c r="G4" s="44"/>
    </row>
    <row r="5" spans="1:8" ht="14.25">
      <c r="A5" s="40" t="s">
        <v>1</v>
      </c>
      <c r="B5" s="40" t="s">
        <v>2</v>
      </c>
      <c r="C5" s="41" t="s">
        <v>3</v>
      </c>
      <c r="D5" s="40" t="s">
        <v>4</v>
      </c>
      <c r="E5" s="45" t="s">
        <v>5</v>
      </c>
      <c r="F5" s="40" t="s">
        <v>6</v>
      </c>
      <c r="G5" s="46" t="s">
        <v>7</v>
      </c>
      <c r="H5" s="38" t="s">
        <v>28</v>
      </c>
    </row>
    <row r="6" spans="1:8" ht="14.25">
      <c r="A6" s="40"/>
      <c r="B6" s="40"/>
      <c r="C6" s="41"/>
      <c r="D6" s="41"/>
      <c r="E6" s="45"/>
      <c r="F6" s="41"/>
      <c r="G6" s="46"/>
      <c r="H6" s="39"/>
    </row>
    <row r="7" spans="1:8" ht="49.5" customHeight="1">
      <c r="A7" s="35">
        <v>1</v>
      </c>
      <c r="B7" s="37" t="s">
        <v>8</v>
      </c>
      <c r="C7" s="6" t="s">
        <v>18</v>
      </c>
      <c r="D7" s="4" t="s">
        <v>9</v>
      </c>
      <c r="E7" s="11">
        <v>180000</v>
      </c>
      <c r="F7" s="24">
        <v>181398</v>
      </c>
      <c r="G7" s="9">
        <f aca="true" t="shared" si="0" ref="G7:G22">ROUND(F7/E7,2)</f>
        <v>1.01</v>
      </c>
      <c r="H7" s="14"/>
    </row>
    <row r="8" spans="1:8" ht="66" customHeight="1">
      <c r="A8" s="35"/>
      <c r="B8" s="37"/>
      <c r="C8" s="7" t="s">
        <v>19</v>
      </c>
      <c r="D8" s="4" t="s">
        <v>9</v>
      </c>
      <c r="E8" s="11">
        <v>160000</v>
      </c>
      <c r="F8" s="24">
        <v>161078.06</v>
      </c>
      <c r="G8" s="9">
        <f t="shared" si="0"/>
        <v>1.01</v>
      </c>
      <c r="H8" s="14"/>
    </row>
    <row r="9" spans="1:8" ht="65.25" customHeight="1">
      <c r="A9" s="35"/>
      <c r="B9" s="37"/>
      <c r="C9" s="6" t="s">
        <v>20</v>
      </c>
      <c r="D9" s="4" t="s">
        <v>9</v>
      </c>
      <c r="E9" s="11">
        <v>260000</v>
      </c>
      <c r="F9" s="25">
        <v>612294.02</v>
      </c>
      <c r="G9" s="9">
        <f t="shared" si="0"/>
        <v>2.35</v>
      </c>
      <c r="H9" s="14"/>
    </row>
    <row r="10" spans="1:8" ht="32.25" customHeight="1">
      <c r="A10" s="35"/>
      <c r="B10" s="37"/>
      <c r="C10" s="6" t="s">
        <v>10</v>
      </c>
      <c r="D10" s="4" t="s">
        <v>9</v>
      </c>
      <c r="E10" s="11">
        <v>80000</v>
      </c>
      <c r="F10" s="20">
        <v>41360</v>
      </c>
      <c r="G10" s="9">
        <f t="shared" si="0"/>
        <v>0.52</v>
      </c>
      <c r="H10" s="14"/>
    </row>
    <row r="11" spans="1:8" ht="29.25" customHeight="1">
      <c r="A11" s="35"/>
      <c r="B11" s="37"/>
      <c r="C11" s="6" t="s">
        <v>11</v>
      </c>
      <c r="D11" s="4" t="s">
        <v>9</v>
      </c>
      <c r="E11" s="11">
        <v>50000</v>
      </c>
      <c r="F11" s="32">
        <v>62410</v>
      </c>
      <c r="G11" s="9">
        <f t="shared" si="0"/>
        <v>1.25</v>
      </c>
      <c r="H11" s="14"/>
    </row>
    <row r="12" spans="1:8" ht="42.75" customHeight="1">
      <c r="A12" s="35"/>
      <c r="B12" s="37"/>
      <c r="C12" s="6" t="s">
        <v>21</v>
      </c>
      <c r="D12" s="4" t="s">
        <v>9</v>
      </c>
      <c r="E12" s="11">
        <v>50000</v>
      </c>
      <c r="F12" s="20">
        <v>30084.9</v>
      </c>
      <c r="G12" s="9">
        <f t="shared" si="0"/>
        <v>0.6</v>
      </c>
      <c r="H12" s="14"/>
    </row>
    <row r="13" spans="1:8" s="28" customFormat="1" ht="25.5" customHeight="1">
      <c r="A13" s="3"/>
      <c r="B13" s="19" t="s">
        <v>27</v>
      </c>
      <c r="C13" s="27"/>
      <c r="D13" s="3"/>
      <c r="E13" s="12">
        <f>SUM(E7:E12)</f>
        <v>780000</v>
      </c>
      <c r="F13" s="12">
        <f>SUM(F7:F12)</f>
        <v>1088624.98</v>
      </c>
      <c r="G13" s="26">
        <f>ROUND(F13/E13,2)</f>
        <v>1.4</v>
      </c>
      <c r="H13" s="15"/>
    </row>
    <row r="14" spans="1:8" ht="34.5" customHeight="1">
      <c r="A14" s="35">
        <v>2</v>
      </c>
      <c r="B14" s="37" t="s">
        <v>12</v>
      </c>
      <c r="C14" s="21" t="s">
        <v>22</v>
      </c>
      <c r="D14" s="4" t="s">
        <v>9</v>
      </c>
      <c r="E14" s="11">
        <v>50000</v>
      </c>
      <c r="F14" s="23">
        <v>33227</v>
      </c>
      <c r="G14" s="9">
        <f t="shared" si="0"/>
        <v>0.66</v>
      </c>
      <c r="H14" s="14"/>
    </row>
    <row r="15" spans="1:8" ht="37.5" customHeight="1">
      <c r="A15" s="35"/>
      <c r="B15" s="37"/>
      <c r="C15" s="22" t="s">
        <v>23</v>
      </c>
      <c r="D15" s="4" t="s">
        <v>9</v>
      </c>
      <c r="E15" s="11">
        <v>60000</v>
      </c>
      <c r="F15" s="20">
        <v>5071</v>
      </c>
      <c r="G15" s="9">
        <f t="shared" si="0"/>
        <v>0.08</v>
      </c>
      <c r="H15" s="14"/>
    </row>
    <row r="16" spans="1:8" s="28" customFormat="1" ht="25.5" customHeight="1">
      <c r="A16" s="3"/>
      <c r="B16" s="19" t="s">
        <v>27</v>
      </c>
      <c r="C16" s="31"/>
      <c r="D16" s="3"/>
      <c r="E16" s="12">
        <f>SUM(E14:E15)</f>
        <v>110000</v>
      </c>
      <c r="F16" s="17">
        <f>SUM(F14:F15)</f>
        <v>38298</v>
      </c>
      <c r="G16" s="26">
        <f>ROUND(F16/E16,2)</f>
        <v>0.35</v>
      </c>
      <c r="H16" s="15"/>
    </row>
    <row r="17" spans="1:8" ht="47.25" customHeight="1">
      <c r="A17" s="35">
        <v>3</v>
      </c>
      <c r="B17" s="36" t="s">
        <v>13</v>
      </c>
      <c r="C17" s="6" t="s">
        <v>14</v>
      </c>
      <c r="D17" s="4" t="s">
        <v>9</v>
      </c>
      <c r="E17" s="11">
        <v>200000</v>
      </c>
      <c r="F17" s="11">
        <v>36328</v>
      </c>
      <c r="G17" s="9">
        <f t="shared" si="0"/>
        <v>0.18</v>
      </c>
      <c r="H17" s="14"/>
    </row>
    <row r="18" spans="1:8" ht="50.25" customHeight="1">
      <c r="A18" s="35"/>
      <c r="B18" s="36"/>
      <c r="C18" s="6" t="s">
        <v>24</v>
      </c>
      <c r="D18" s="4" t="s">
        <v>9</v>
      </c>
      <c r="E18" s="11">
        <v>300000</v>
      </c>
      <c r="F18" s="10">
        <v>92781</v>
      </c>
      <c r="G18" s="9">
        <f t="shared" si="0"/>
        <v>0.31</v>
      </c>
      <c r="H18" s="14"/>
    </row>
    <row r="19" spans="1:8" s="28" customFormat="1" ht="29.25" customHeight="1">
      <c r="A19" s="3"/>
      <c r="B19" s="29"/>
      <c r="C19" s="27"/>
      <c r="D19" s="3"/>
      <c r="E19" s="12">
        <f>SUM(E17:E18)</f>
        <v>500000</v>
      </c>
      <c r="F19" s="30">
        <f>SUM(F17:F18)</f>
        <v>129109</v>
      </c>
      <c r="G19" s="26">
        <f>ROUND(F19/E19,2)</f>
        <v>0.26</v>
      </c>
      <c r="H19" s="15"/>
    </row>
    <row r="20" spans="1:8" s="28" customFormat="1" ht="45" customHeight="1">
      <c r="A20" s="3">
        <v>4</v>
      </c>
      <c r="B20" s="19" t="s">
        <v>15</v>
      </c>
      <c r="C20" s="7" t="s">
        <v>25</v>
      </c>
      <c r="D20" s="19" t="s">
        <v>16</v>
      </c>
      <c r="E20" s="12">
        <v>110000</v>
      </c>
      <c r="F20" s="12">
        <v>110000</v>
      </c>
      <c r="G20" s="26">
        <f t="shared" si="0"/>
        <v>1</v>
      </c>
      <c r="H20" s="15"/>
    </row>
    <row r="21" spans="1:8" ht="34.5" customHeight="1">
      <c r="A21" s="4"/>
      <c r="B21" s="5"/>
      <c r="C21" s="16" t="s">
        <v>26</v>
      </c>
      <c r="D21" s="5"/>
      <c r="E21" s="11"/>
      <c r="F21" s="11">
        <v>121518.48</v>
      </c>
      <c r="G21" s="9"/>
      <c r="H21" s="14"/>
    </row>
    <row r="22" spans="1:8" ht="26.25" customHeight="1">
      <c r="A22" s="41" t="s">
        <v>17</v>
      </c>
      <c r="B22" s="41"/>
      <c r="C22" s="41"/>
      <c r="D22" s="41"/>
      <c r="E22" s="12">
        <f>E20+E13+E16+E19</f>
        <v>1500000</v>
      </c>
      <c r="F22" s="34">
        <f>F21+F19+F20+F16+F13</f>
        <v>1487550.46</v>
      </c>
      <c r="G22" s="13">
        <f t="shared" si="0"/>
        <v>0.99</v>
      </c>
      <c r="H22" s="14"/>
    </row>
    <row r="23" spans="1:8" ht="14.25">
      <c r="A23" s="42" t="s">
        <v>29</v>
      </c>
      <c r="B23" s="42"/>
      <c r="C23" s="18"/>
      <c r="D23" s="18"/>
      <c r="E23" s="33">
        <f>E22-F22</f>
        <v>12449.540000000037</v>
      </c>
      <c r="F23" s="18"/>
      <c r="G23" s="18"/>
      <c r="H23" s="18"/>
    </row>
  </sheetData>
  <sheetProtection/>
  <mergeCells count="19">
    <mergeCell ref="A23:B23"/>
    <mergeCell ref="A1:B1"/>
    <mergeCell ref="E4:G4"/>
    <mergeCell ref="D5:D6"/>
    <mergeCell ref="E5:E6"/>
    <mergeCell ref="G5:G6"/>
    <mergeCell ref="A22:D22"/>
    <mergeCell ref="A5:A6"/>
    <mergeCell ref="A7:A12"/>
    <mergeCell ref="A2:H2"/>
    <mergeCell ref="A14:A15"/>
    <mergeCell ref="A17:A18"/>
    <mergeCell ref="B17:B18"/>
    <mergeCell ref="B7:B12"/>
    <mergeCell ref="H5:H6"/>
    <mergeCell ref="B14:B15"/>
    <mergeCell ref="F5:F6"/>
    <mergeCell ref="C5:C6"/>
    <mergeCell ref="B5:B6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2019-07-08T07:56:33Z</cp:lastPrinted>
  <dcterms:created xsi:type="dcterms:W3CDTF">2017-02-21T07:01:20Z</dcterms:created>
  <dcterms:modified xsi:type="dcterms:W3CDTF">2019-08-16T02:17:20Z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