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4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<sst xmlns="http://schemas.openxmlformats.org/spreadsheetml/2006/main" count="310" uniqueCount="216">
  <si>
    <t>2015年单位收支决算总表</t>
  </si>
  <si>
    <t>单位名称：隆回县万和实验学校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</si>
  <si>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</si>
  <si>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</si>
  <si>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</si>
  <si>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</si>
  <si>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</si>
  <si>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</si>
  <si>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</si>
  <si>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</si>
  <si>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</si>
  <si>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</si>
  <si>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</si>
  <si>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</si>
  <si>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</si>
  <si>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</si>
  <si>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</si>
  <si>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</si>
  <si>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</si>
  <si>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</si>
  <si>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</si>
  <si>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</si>
  <si>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</si>
  <si>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</si>
  <si>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</si>
  <si>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</si>
  <si>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</si>
  <si>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</si>
  <si>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</si>
  <si>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</si>
  <si>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</si>
  <si>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</si>
  <si>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</si>
  <si>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</si>
  <si>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</si>
  <si>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</si>
  <si>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</si>
  <si>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</si>
  <si>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</si>
  <si>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</si>
  <si>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</si>
  <si>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</si>
  <si>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</si>
  <si>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</si>
  <si>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</si>
  <si>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</si>
  <si>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</si>
  <si>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</si>
  <si>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</si>
  <si>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</si>
  <si>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</si>
  <si>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</si>
  <si>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</si>
  <si>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2015年__单位收入决算总表</t>
  </si>
  <si>
    <t>单位名称：</t>
  </si>
  <si>
    <t>隆回县万和实验学校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</si>
  <si>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</si>
  <si>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</si>
  <si>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</si>
  <si>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</si>
  <si>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</si>
  <si>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</si>
  <si>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</si>
  <si>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</si>
  <si>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</si>
  <si>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</si>
  <si>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</si>
  <si>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</si>
  <si>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</si>
  <si>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</si>
  <si>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</si>
  <si>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</si>
  <si>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</si>
  <si>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</si>
  <si>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</si>
  <si>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</si>
  <si>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</si>
  <si>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</si>
  <si>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</si>
  <si>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</si>
  <si>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</si>
  <si>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</si>
  <si>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</si>
  <si>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</si>
  <si>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</si>
  <si>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</si>
  <si>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</si>
  <si>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</si>
  <si>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</si>
  <si>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</si>
  <si>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其他教育支出（款）</t>
  </si>
  <si>
    <t xml:space="preserve">      其他教育支出(项)</t>
  </si>
  <si>
    <t xml:space="preserve">    抚恤</t>
  </si>
  <si>
    <t xml:space="preserve">      死亡抚恤</t>
  </si>
  <si>
    <t xml:space="preserve">      伤残抚恤</t>
  </si>
  <si>
    <t xml:space="preserve">  其他支出</t>
  </si>
  <si>
    <t xml:space="preserve">    彩票公益金安排的支出</t>
  </si>
  <si>
    <t xml:space="preserve">  用于教育事业的彩票公益金支出</t>
  </si>
  <si>
    <t>注：本表只要求填写涉及本单位的预算科目，并且公开到项级，其他无关科目应删除。</t>
  </si>
  <si>
    <t>2015年__单位支出决算总表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</si>
  <si>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</si>
  <si>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</si>
  <si>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</si>
  <si>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</si>
  <si>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</si>
  <si>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</si>
  <si>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  其他教育支出</t>
  </si>
  <si>
    <t xml:space="preserve">      用于教育事业的彩票公益金支出</t>
  </si>
  <si>
    <t>2015年___单位财政拨款收支决算总表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</si>
  <si>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</si>
  <si>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</si>
  <si>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</si>
  <si>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</si>
  <si>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</si>
  <si>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</si>
  <si>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t xml:space="preserve">  1.一般公共预算拨款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</si>
  <si>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</si>
  <si>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</si>
  <si>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</si>
  <si>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</si>
  <si>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</si>
  <si>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</si>
  <si>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</si>
  <si>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</si>
  <si>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</si>
  <si>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</si>
  <si>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</si>
  <si>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</si>
  <si>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</si>
  <si>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</si>
  <si>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r>
      <t>十四、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</si>
  <si>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2015年___单位一般公共预算财政拨款支出决算表</t>
  </si>
  <si>
    <t>功能分类科目</t>
  </si>
  <si>
    <t>社会保障和就业支出</t>
  </si>
  <si>
    <t>2015年___单位一般公共预算财政拨款基本支出决算表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</si>
  <si>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</si>
  <si>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</si>
  <si>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</si>
  <si>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</si>
  <si>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</si>
  <si>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</si>
  <si>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</si>
  <si>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</si>
  <si>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</si>
  <si>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</si>
  <si>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</si>
  <si>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</si>
  <si>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</si>
  <si>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</si>
  <si>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</si>
  <si>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</si>
  <si>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</si>
  <si>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</si>
  <si>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</si>
  <si>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</si>
  <si>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</si>
  <si>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</si>
  <si>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</si>
  <si>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</si>
  <si>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</si>
  <si>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</si>
  <si>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</si>
  <si>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</si>
  <si>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</si>
  <si>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</si>
  <si>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</si>
  <si>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</si>
  <si>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</si>
  <si>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</si>
  <si>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</si>
  <si>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</si>
  <si>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</si>
  <si>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</si>
  <si>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</si>
  <si>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</si>
  <si>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</si>
  <si>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</si>
  <si>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</si>
  <si>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</si>
  <si>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</si>
  <si>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</si>
  <si>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</si>
  <si>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</si>
  <si>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</si>
  <si>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</si>
  <si>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</si>
  <si>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</si>
  <si>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</si>
  <si>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</si>
  <si>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</si>
  <si>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</si>
  <si>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</si>
  <si>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</si>
  <si>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</si>
  <si>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</si>
  <si>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</si>
  <si>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</si>
  <si>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</si>
  <si>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</si>
  <si>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</si>
  <si>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2015年___单位政府性基金财政拨款收支决算表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</si>
  <si>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</si>
  <si>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</si>
  <si>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</si>
  <si>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</si>
  <si>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五、其他支出</t>
  </si>
  <si>
    <t>注:请有政府性基金收支决算的单位,请按决算批复进行公开,如果单位没有政府性基金收支决算,请填0公开。</t>
  </si>
  <si>
    <t>2015年___单位“三公”经费决算情况表</t>
  </si>
  <si>
    <t>单位名称： 隆回县万和实验学校                         单位：元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</si>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</sst>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6">
      <selection activeCell="H27" sqref="H27"/>
    </sheetView>
  </sheetViews>
  <sheetFormatPr defaultColWidth="9.00390625" defaultRowHeight="14.25"/>
  <cols>
    <col min="1" max="1" width="23.125" style="0" customWidth="1"/>
    <col min="2" max="2" width="17.00390625" style="115" customWidth="1"/>
    <col min="3" max="3" width="19.50390625" style="0" customWidth="1"/>
    <col min="4" max="4" width="17.00390625" style="0" customWidth="1"/>
  </cols>
  <sheetData>
    <row r="1" spans="1:4" ht="22.5">
      <c r="A1" s="49" t="s">
        <v>0</v>
      </c>
      <c r="B1" s="116"/>
      <c r="C1" s="49"/>
      <c r="D1" s="49"/>
    </row>
    <row r="2" spans="1:4" ht="21.75" customHeight="1">
      <c r="A2" s="117" t="s">
        <v>1</v>
      </c>
      <c r="B2" s="118"/>
      <c r="D2" s="57" t="s">
        <v>2</v>
      </c>
    </row>
    <row r="3" spans="1:4" ht="18" customHeight="1">
      <c r="A3" s="17" t="s">
        <v>3</v>
      </c>
      <c r="B3" s="17"/>
      <c r="C3" s="17" t="s">
        <v>4</v>
      </c>
      <c r="D3" s="17"/>
    </row>
    <row r="4" spans="1:4" ht="14.25">
      <c r="A4" s="119" t="s">
        <v>5</v>
      </c>
      <c r="B4" s="120" t="s">
        <v>6</v>
      </c>
      <c r="C4" s="119" t="s">
        <v>7</v>
      </c>
      <c r="D4" s="121" t="s">
        <v>6</v>
      </c>
    </row>
    <row r="5" spans="1:4" ht="25.5" customHeight="1">
      <c r="A5" s="122" t="s">
        <v>8</v>
      </c>
      <c r="B5" s="123">
        <v>23464406</v>
      </c>
      <c r="C5" s="124" t="s">
        <v>9</v>
      </c>
      <c r="D5" s="123">
        <v>269900</v>
      </c>
    </row>
    <row r="6" spans="1:4" ht="24" customHeight="1">
      <c r="A6" s="125" t="s">
        <v>10</v>
      </c>
      <c r="B6" s="126"/>
      <c r="C6" s="127" t="s">
        <v>11</v>
      </c>
      <c r="D6" s="128"/>
    </row>
    <row r="7" spans="1:4" ht="24" customHeight="1">
      <c r="A7" s="125" t="s">
        <v>12</v>
      </c>
      <c r="B7" s="123"/>
      <c r="C7" s="127" t="s">
        <v>13</v>
      </c>
      <c r="D7" s="128"/>
    </row>
    <row r="8" spans="1:4" ht="20.25" customHeight="1">
      <c r="A8" s="129" t="s">
        <v>14</v>
      </c>
      <c r="B8" s="128"/>
      <c r="C8" s="127" t="s">
        <v>15</v>
      </c>
      <c r="D8" s="128">
        <v>42505157</v>
      </c>
    </row>
    <row r="9" spans="1:4" ht="20.25" customHeight="1">
      <c r="A9" s="129" t="s">
        <v>16</v>
      </c>
      <c r="B9" s="128"/>
      <c r="C9" s="127" t="s">
        <v>17</v>
      </c>
      <c r="D9" s="130"/>
    </row>
    <row r="10" spans="1:4" ht="20.25" customHeight="1">
      <c r="A10" s="129" t="s">
        <v>18</v>
      </c>
      <c r="B10" s="128"/>
      <c r="C10" s="127" t="s">
        <v>19</v>
      </c>
      <c r="D10" s="131"/>
    </row>
    <row r="11" spans="1:4" ht="20.25" customHeight="1">
      <c r="A11" s="122" t="s">
        <v>20</v>
      </c>
      <c r="B11" s="128"/>
      <c r="C11" s="127" t="s">
        <v>21</v>
      </c>
      <c r="D11" s="123">
        <v>21920</v>
      </c>
    </row>
    <row r="12" spans="1:4" ht="20.25" customHeight="1">
      <c r="A12" s="132" t="s">
        <v>22</v>
      </c>
      <c r="B12" s="126"/>
      <c r="C12" s="127" t="s">
        <v>23</v>
      </c>
      <c r="D12" s="130"/>
    </row>
    <row r="13" spans="1:4" ht="20.25" customHeight="1">
      <c r="A13" s="133" t="s">
        <v>24</v>
      </c>
      <c r="B13" s="123"/>
      <c r="C13" s="127" t="s">
        <v>25</v>
      </c>
      <c r="D13" s="131"/>
    </row>
    <row r="14" spans="1:4" ht="20.25" customHeight="1">
      <c r="A14" s="129" t="s">
        <v>26</v>
      </c>
      <c r="B14" s="128"/>
      <c r="C14" s="127" t="s">
        <v>27</v>
      </c>
      <c r="D14" s="131"/>
    </row>
    <row r="15" spans="1:4" ht="20.25" customHeight="1">
      <c r="A15" s="129" t="s">
        <v>28</v>
      </c>
      <c r="B15" s="128">
        <v>20000</v>
      </c>
      <c r="C15" s="127" t="s">
        <v>29</v>
      </c>
      <c r="D15" s="131"/>
    </row>
    <row r="16" spans="1:4" ht="20.25" customHeight="1">
      <c r="A16" s="132" t="s">
        <v>30</v>
      </c>
      <c r="B16" s="126">
        <f>SUM(B17:B18)</f>
        <v>7662654</v>
      </c>
      <c r="C16" s="127" t="s">
        <v>31</v>
      </c>
      <c r="D16" s="131"/>
    </row>
    <row r="17" spans="1:4" ht="20.25" customHeight="1">
      <c r="A17" s="129" t="s">
        <v>32</v>
      </c>
      <c r="B17" s="123">
        <v>4819720</v>
      </c>
      <c r="C17" s="127" t="s">
        <v>33</v>
      </c>
      <c r="D17" s="131"/>
    </row>
    <row r="18" spans="1:4" ht="20.25" customHeight="1">
      <c r="A18" s="129" t="s">
        <v>34</v>
      </c>
      <c r="B18" s="128">
        <v>2842934</v>
      </c>
      <c r="C18" s="127" t="s">
        <v>35</v>
      </c>
      <c r="D18" s="123"/>
    </row>
    <row r="19" spans="1:4" ht="20.25" customHeight="1">
      <c r="A19" s="129" t="s">
        <v>36</v>
      </c>
      <c r="B19" s="128"/>
      <c r="C19" s="127" t="s">
        <v>37</v>
      </c>
      <c r="D19" s="128"/>
    </row>
    <row r="20" spans="1:4" ht="20.25" customHeight="1">
      <c r="A20" s="129" t="s">
        <v>38</v>
      </c>
      <c r="B20" s="130"/>
      <c r="C20" s="127" t="s">
        <v>39</v>
      </c>
      <c r="D20" s="128"/>
    </row>
    <row r="21" spans="1:4" ht="20.25" customHeight="1">
      <c r="A21" s="129" t="s">
        <v>40</v>
      </c>
      <c r="B21" s="123"/>
      <c r="C21" s="127" t="s">
        <v>41</v>
      </c>
      <c r="D21" s="134"/>
    </row>
    <row r="22" spans="1:4" ht="20.25" customHeight="1">
      <c r="A22" s="129" t="s">
        <v>42</v>
      </c>
      <c r="B22" s="128"/>
      <c r="C22" s="127" t="s">
        <v>43</v>
      </c>
      <c r="D22" s="135"/>
    </row>
    <row r="23" spans="1:4" ht="20.25" customHeight="1">
      <c r="A23" s="129"/>
      <c r="B23" s="130"/>
      <c r="C23" s="127" t="s">
        <v>44</v>
      </c>
      <c r="D23" s="135"/>
    </row>
    <row r="24" spans="1:4" ht="20.25" customHeight="1">
      <c r="A24" s="136"/>
      <c r="B24" s="126"/>
      <c r="C24" s="127" t="s">
        <v>45</v>
      </c>
      <c r="D24" s="135"/>
    </row>
    <row r="25" spans="1:4" ht="20.25" customHeight="1">
      <c r="A25" s="137"/>
      <c r="B25" s="131"/>
      <c r="C25" s="127" t="s">
        <v>46</v>
      </c>
      <c r="D25" s="138"/>
    </row>
    <row r="26" spans="1:4" ht="20.25" customHeight="1">
      <c r="A26" s="136" t="s">
        <v>47</v>
      </c>
      <c r="B26" s="131">
        <f>B5+B15+B16</f>
        <v>31147060</v>
      </c>
      <c r="C26" s="139" t="s">
        <v>48</v>
      </c>
      <c r="D26" s="138">
        <v>42796977</v>
      </c>
    </row>
    <row r="27" spans="1:4" ht="20.25" customHeight="1">
      <c r="A27" s="137" t="s">
        <v>49</v>
      </c>
      <c r="B27" s="131">
        <v>13063252</v>
      </c>
      <c r="C27" s="139" t="s">
        <v>50</v>
      </c>
      <c r="D27" s="138">
        <v>1413335</v>
      </c>
    </row>
    <row r="28" spans="1:4" ht="20.25" customHeight="1">
      <c r="A28" s="140" t="s">
        <v>51</v>
      </c>
      <c r="B28" s="123">
        <f>SUM(B26:B27)</f>
        <v>44210312</v>
      </c>
      <c r="C28" s="141" t="s">
        <v>52</v>
      </c>
      <c r="D28" s="138">
        <f>SUM(D26:D27)</f>
        <v>44210312</v>
      </c>
    </row>
  </sheetData>
  <sheetProtection/>
  <mergeCells count="3">
    <mergeCell ref="A1:D1"/>
    <mergeCell ref="A3:B3"/>
    <mergeCell ref="C3:D3"/>
  </mergeCells>
  <printOptions/>
  <pageMargins left="1.15" right="0.36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8"/>
  <sheetViews>
    <sheetView workbookViewId="0" topLeftCell="A1">
      <selection activeCell="U22" sqref="U22"/>
    </sheetView>
  </sheetViews>
  <sheetFormatPr defaultColWidth="9.00390625" defaultRowHeight="14.25"/>
  <cols>
    <col min="1" max="1" width="6.875" style="0" customWidth="1"/>
    <col min="2" max="2" width="25.75390625" style="0" customWidth="1"/>
    <col min="3" max="3" width="8.75390625" style="0" customWidth="1"/>
    <col min="4" max="4" width="8.875" style="0" customWidth="1"/>
    <col min="5" max="5" width="5.875" style="0" customWidth="1"/>
    <col min="6" max="6" width="4.125" style="0" customWidth="1"/>
    <col min="7" max="7" width="3.875" style="0" customWidth="1"/>
    <col min="8" max="8" width="6.625" style="0" customWidth="1"/>
    <col min="9" max="9" width="7.50390625" style="0" customWidth="1"/>
    <col min="10" max="10" width="5.375" style="0" customWidth="1"/>
    <col min="11" max="11" width="4.125" style="0" customWidth="1"/>
    <col min="12" max="12" width="7.625" style="0" customWidth="1"/>
    <col min="13" max="13" width="7.25390625" style="0" customWidth="1"/>
    <col min="14" max="14" width="7.875" style="0" customWidth="1"/>
    <col min="15" max="15" width="7.625" style="0" customWidth="1"/>
    <col min="16" max="16" width="4.875" style="0" customWidth="1"/>
    <col min="17" max="17" width="4.25390625" style="0" customWidth="1"/>
    <col min="18" max="18" width="7.125" style="0" customWidth="1"/>
  </cols>
  <sheetData>
    <row r="1" spans="1:18" ht="22.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45" s="33" customFormat="1" ht="13.5" customHeight="1">
      <c r="A2" s="54" t="s">
        <v>54</v>
      </c>
      <c r="B2" s="110" t="s">
        <v>55</v>
      </c>
      <c r="C2" s="110"/>
      <c r="D2" s="39"/>
      <c r="E2" s="39"/>
      <c r="F2" s="39"/>
      <c r="G2" s="39"/>
      <c r="H2" s="39"/>
      <c r="I2" s="39"/>
      <c r="J2" s="39"/>
      <c r="K2" s="39"/>
      <c r="L2" s="114"/>
      <c r="M2" s="39"/>
      <c r="N2" s="39"/>
      <c r="O2" s="39"/>
      <c r="P2" s="39"/>
      <c r="Q2" s="39"/>
      <c r="R2" s="114" t="s">
        <v>2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</row>
    <row r="3" spans="1:245" s="33" customFormat="1" ht="16.5" customHeight="1">
      <c r="A3" s="68" t="s">
        <v>56</v>
      </c>
      <c r="B3" s="68"/>
      <c r="C3" s="68" t="s">
        <v>57</v>
      </c>
      <c r="D3" s="68" t="s">
        <v>58</v>
      </c>
      <c r="E3" s="68" t="s">
        <v>59</v>
      </c>
      <c r="F3" s="68"/>
      <c r="G3" s="68"/>
      <c r="H3" s="68"/>
      <c r="I3" s="68"/>
      <c r="J3" s="68" t="s">
        <v>60</v>
      </c>
      <c r="K3" s="68"/>
      <c r="L3" s="68" t="s">
        <v>61</v>
      </c>
      <c r="M3" s="38" t="s">
        <v>62</v>
      </c>
      <c r="N3" s="38"/>
      <c r="O3" s="68" t="s">
        <v>63</v>
      </c>
      <c r="P3" s="68" t="s">
        <v>64</v>
      </c>
      <c r="Q3" s="68" t="s">
        <v>65</v>
      </c>
      <c r="R3" s="68" t="s">
        <v>66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</row>
    <row r="4" spans="1:245" s="33" customFormat="1" ht="28.5" customHeight="1">
      <c r="A4" s="68" t="s">
        <v>67</v>
      </c>
      <c r="B4" s="68" t="s">
        <v>68</v>
      </c>
      <c r="C4" s="68"/>
      <c r="D4" s="68"/>
      <c r="E4" s="68" t="s">
        <v>69</v>
      </c>
      <c r="F4" s="68" t="s">
        <v>70</v>
      </c>
      <c r="G4" s="68" t="s">
        <v>71</v>
      </c>
      <c r="H4" s="68" t="s">
        <v>72</v>
      </c>
      <c r="I4" s="68" t="s">
        <v>73</v>
      </c>
      <c r="J4" s="68" t="s">
        <v>74</v>
      </c>
      <c r="K4" s="68" t="s">
        <v>75</v>
      </c>
      <c r="L4" s="68"/>
      <c r="M4" s="68" t="s">
        <v>76</v>
      </c>
      <c r="N4" s="68" t="s">
        <v>64</v>
      </c>
      <c r="O4" s="68"/>
      <c r="P4" s="68"/>
      <c r="Q4" s="68"/>
      <c r="R4" s="6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</row>
    <row r="5" spans="1:18" s="34" customFormat="1" ht="12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s="34" customFormat="1" ht="21" customHeight="1">
      <c r="A6" s="68"/>
      <c r="B6" s="68"/>
      <c r="C6" s="111">
        <f>C7+C10+C22+C25</f>
        <v>31147060</v>
      </c>
      <c r="D6" s="111">
        <f>D7+D10+D22+D25</f>
        <v>23464406</v>
      </c>
      <c r="E6" s="68"/>
      <c r="F6" s="68"/>
      <c r="G6" s="68"/>
      <c r="H6" s="68"/>
      <c r="I6" s="68"/>
      <c r="J6" s="68"/>
      <c r="K6" s="68"/>
      <c r="L6" s="68">
        <v>20000</v>
      </c>
      <c r="M6" s="68">
        <v>4819720</v>
      </c>
      <c r="N6" s="68">
        <v>2842934</v>
      </c>
      <c r="O6" s="68"/>
      <c r="P6" s="68"/>
      <c r="Q6" s="68"/>
      <c r="R6" s="68">
        <v>2800000</v>
      </c>
    </row>
    <row r="7" spans="1:18" s="33" customFormat="1" ht="15" customHeight="1">
      <c r="A7" s="51">
        <v>201</v>
      </c>
      <c r="B7" s="52" t="s">
        <v>77</v>
      </c>
      <c r="C7" s="43">
        <v>269900</v>
      </c>
      <c r="D7" s="43">
        <v>269900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33" customFormat="1" ht="15" customHeight="1">
      <c r="A8" s="51">
        <v>20199</v>
      </c>
      <c r="B8" s="52" t="s">
        <v>78</v>
      </c>
      <c r="C8" s="43">
        <v>269900</v>
      </c>
      <c r="D8" s="43">
        <v>269900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81" customFormat="1" ht="15" customHeight="1">
      <c r="A9" s="51">
        <v>2019999</v>
      </c>
      <c r="B9" s="51" t="s">
        <v>79</v>
      </c>
      <c r="C9" s="112">
        <v>269900</v>
      </c>
      <c r="D9" s="112">
        <v>269900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s="33" customFormat="1" ht="15" customHeight="1">
      <c r="A10" s="51">
        <v>205</v>
      </c>
      <c r="B10" s="52" t="s">
        <v>80</v>
      </c>
      <c r="C10" s="43">
        <v>30835240</v>
      </c>
      <c r="D10" s="43">
        <v>23172586</v>
      </c>
      <c r="E10" s="43"/>
      <c r="F10" s="43"/>
      <c r="G10" s="43"/>
      <c r="H10" s="43"/>
      <c r="I10" s="43"/>
      <c r="J10" s="43"/>
      <c r="K10" s="43"/>
      <c r="L10" s="43"/>
      <c r="M10" s="43">
        <v>4819720</v>
      </c>
      <c r="N10" s="43">
        <v>2842934</v>
      </c>
      <c r="O10" s="43"/>
      <c r="P10" s="43"/>
      <c r="Q10" s="43"/>
      <c r="R10" s="43">
        <v>2800000</v>
      </c>
    </row>
    <row r="11" spans="1:18" s="33" customFormat="1" ht="15" customHeight="1">
      <c r="A11" s="51">
        <v>20502</v>
      </c>
      <c r="B11" s="52" t="s">
        <v>81</v>
      </c>
      <c r="C11" s="43">
        <f>SUM(C12:C19)</f>
        <v>27520637</v>
      </c>
      <c r="D11" s="43">
        <f>SUM(D12:D19)</f>
        <v>19857983</v>
      </c>
      <c r="E11" s="43">
        <f aca="true" t="shared" si="0" ref="D11:R11">SUM(E12:E19)</f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4819720</v>
      </c>
      <c r="N11" s="43">
        <f t="shared" si="0"/>
        <v>2842934</v>
      </c>
      <c r="O11" s="43">
        <f t="shared" si="0"/>
        <v>0</v>
      </c>
      <c r="P11" s="43">
        <f t="shared" si="0"/>
        <v>0</v>
      </c>
      <c r="Q11" s="43">
        <f t="shared" si="0"/>
        <v>0</v>
      </c>
      <c r="R11" s="43">
        <f t="shared" si="0"/>
        <v>2800000</v>
      </c>
    </row>
    <row r="12" spans="1:18" s="33" customFormat="1" ht="15" customHeight="1">
      <c r="A12" s="51">
        <v>2050201</v>
      </c>
      <c r="B12" s="51" t="s">
        <v>82</v>
      </c>
      <c r="C12" s="43">
        <f aca="true" t="shared" si="1" ref="C12:C19">SUM(D12:R12)</f>
        <v>2377900</v>
      </c>
      <c r="D12" s="43">
        <v>67500</v>
      </c>
      <c r="E12" s="43"/>
      <c r="F12" s="43"/>
      <c r="G12" s="43"/>
      <c r="H12" s="43"/>
      <c r="I12" s="43"/>
      <c r="J12" s="43"/>
      <c r="K12" s="43"/>
      <c r="L12" s="43"/>
      <c r="M12" s="43">
        <v>2310400</v>
      </c>
      <c r="N12" s="43"/>
      <c r="O12" s="43"/>
      <c r="P12" s="43"/>
      <c r="Q12" s="43"/>
      <c r="R12" s="43"/>
    </row>
    <row r="13" spans="1:18" s="33" customFormat="1" ht="15" customHeight="1">
      <c r="A13" s="51">
        <v>2050202</v>
      </c>
      <c r="B13" s="51" t="s">
        <v>83</v>
      </c>
      <c r="C13" s="43">
        <f t="shared" si="1"/>
        <v>7151363</v>
      </c>
      <c r="D13" s="43">
        <v>7151363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s="33" customFormat="1" ht="15" customHeight="1">
      <c r="A14" s="51">
        <v>2050203</v>
      </c>
      <c r="B14" s="51" t="s">
        <v>84</v>
      </c>
      <c r="C14" s="43">
        <f t="shared" si="1"/>
        <v>4587570</v>
      </c>
      <c r="D14" s="43">
        <v>4587570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s="33" customFormat="1" ht="15" customHeight="1">
      <c r="A15" s="51">
        <v>2050204</v>
      </c>
      <c r="B15" s="51" t="s">
        <v>85</v>
      </c>
      <c r="C15" s="43">
        <v>5554389</v>
      </c>
      <c r="D15" s="43">
        <v>2045069</v>
      </c>
      <c r="E15" s="43"/>
      <c r="F15" s="43"/>
      <c r="G15" s="43"/>
      <c r="H15" s="43"/>
      <c r="I15" s="43"/>
      <c r="J15" s="43"/>
      <c r="K15" s="43"/>
      <c r="L15" s="43"/>
      <c r="M15" s="43">
        <v>2509320</v>
      </c>
      <c r="N15" s="43">
        <v>1000000</v>
      </c>
      <c r="O15" s="43"/>
      <c r="P15" s="43"/>
      <c r="Q15" s="43"/>
      <c r="R15" s="43">
        <v>2800000</v>
      </c>
    </row>
    <row r="16" spans="1:18" s="33" customFormat="1" ht="15" customHeight="1">
      <c r="A16" s="51">
        <v>2050205</v>
      </c>
      <c r="B16" s="51" t="s">
        <v>86</v>
      </c>
      <c r="C16" s="43">
        <f t="shared" si="1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s="33" customFormat="1" ht="15" customHeight="1">
      <c r="A17" s="51">
        <v>2050206</v>
      </c>
      <c r="B17" s="51" t="s">
        <v>87</v>
      </c>
      <c r="C17" s="43">
        <f t="shared" si="1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s="33" customFormat="1" ht="15" customHeight="1">
      <c r="A18" s="51">
        <v>2050207</v>
      </c>
      <c r="B18" s="51" t="s">
        <v>88</v>
      </c>
      <c r="C18" s="43">
        <f t="shared" si="1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s="33" customFormat="1" ht="15" customHeight="1">
      <c r="A19" s="51">
        <v>2050299</v>
      </c>
      <c r="B19" s="51" t="s">
        <v>89</v>
      </c>
      <c r="C19" s="43">
        <f t="shared" si="1"/>
        <v>7849415</v>
      </c>
      <c r="D19" s="43">
        <v>6006481</v>
      </c>
      <c r="E19" s="43"/>
      <c r="F19" s="43"/>
      <c r="G19" s="43"/>
      <c r="H19" s="43"/>
      <c r="I19" s="43"/>
      <c r="J19" s="43"/>
      <c r="K19" s="43"/>
      <c r="L19" s="43"/>
      <c r="M19" s="43"/>
      <c r="N19" s="43">
        <v>1842934</v>
      </c>
      <c r="O19" s="43"/>
      <c r="P19" s="43"/>
      <c r="Q19" s="43"/>
      <c r="R19" s="43"/>
    </row>
    <row r="20" spans="1:18" s="33" customFormat="1" ht="15" customHeight="1">
      <c r="A20" s="51">
        <v>20599</v>
      </c>
      <c r="B20" s="52" t="s">
        <v>90</v>
      </c>
      <c r="C20" s="43">
        <v>3314603</v>
      </c>
      <c r="D20" s="43">
        <v>3314603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s="33" customFormat="1" ht="15" customHeight="1">
      <c r="A21" s="51">
        <v>2059999</v>
      </c>
      <c r="B21" s="51" t="s">
        <v>91</v>
      </c>
      <c r="C21" s="43">
        <v>3314603</v>
      </c>
      <c r="D21" s="43">
        <v>3314603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s="81" customFormat="1" ht="15" customHeight="1">
      <c r="A22" s="51">
        <v>20808</v>
      </c>
      <c r="B22" s="52" t="s">
        <v>92</v>
      </c>
      <c r="C22" s="112">
        <v>21920</v>
      </c>
      <c r="D22" s="112">
        <v>21920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s="81" customFormat="1" ht="15" customHeight="1">
      <c r="A23" s="51">
        <v>2080801</v>
      </c>
      <c r="B23" s="51" t="s">
        <v>93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81" customFormat="1" ht="15" customHeight="1">
      <c r="A24" s="51">
        <v>2080802</v>
      </c>
      <c r="B24" s="51" t="s">
        <v>94</v>
      </c>
      <c r="C24" s="112">
        <v>21920</v>
      </c>
      <c r="D24" s="112">
        <v>21920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s="81" customFormat="1" ht="15" customHeight="1">
      <c r="A25" s="51">
        <v>229</v>
      </c>
      <c r="B25" s="52" t="s">
        <v>95</v>
      </c>
      <c r="C25" s="112">
        <v>20000</v>
      </c>
      <c r="D25" s="112"/>
      <c r="E25" s="112"/>
      <c r="F25" s="112"/>
      <c r="G25" s="112"/>
      <c r="H25" s="112"/>
      <c r="I25" s="112"/>
      <c r="J25" s="112"/>
      <c r="K25" s="112"/>
      <c r="L25" s="112">
        <v>20000</v>
      </c>
      <c r="M25" s="112"/>
      <c r="N25" s="112"/>
      <c r="O25" s="112"/>
      <c r="P25" s="112"/>
      <c r="Q25" s="112"/>
      <c r="R25" s="112"/>
    </row>
    <row r="26" spans="1:18" s="81" customFormat="1" ht="15" customHeight="1">
      <c r="A26" s="51">
        <v>22960</v>
      </c>
      <c r="B26" s="51" t="s">
        <v>96</v>
      </c>
      <c r="C26" s="112">
        <v>20000</v>
      </c>
      <c r="D26" s="112"/>
      <c r="E26" s="112"/>
      <c r="F26" s="112"/>
      <c r="G26" s="112"/>
      <c r="H26" s="112"/>
      <c r="I26" s="112"/>
      <c r="J26" s="112"/>
      <c r="K26" s="112"/>
      <c r="L26" s="112">
        <v>20000</v>
      </c>
      <c r="M26" s="112"/>
      <c r="N26" s="112"/>
      <c r="O26" s="112"/>
      <c r="P26" s="112"/>
      <c r="Q26" s="112"/>
      <c r="R26" s="112"/>
    </row>
    <row r="27" spans="1:18" s="81" customFormat="1" ht="15" customHeight="1">
      <c r="A27" s="51">
        <v>2296004</v>
      </c>
      <c r="B27" s="51" t="s">
        <v>97</v>
      </c>
      <c r="C27" s="112">
        <v>20000</v>
      </c>
      <c r="D27" s="112"/>
      <c r="E27" s="112"/>
      <c r="F27" s="112"/>
      <c r="G27" s="112"/>
      <c r="H27" s="112"/>
      <c r="I27" s="112"/>
      <c r="J27" s="112"/>
      <c r="K27" s="112"/>
      <c r="L27" s="112">
        <v>20000</v>
      </c>
      <c r="M27" s="112"/>
      <c r="N27" s="112"/>
      <c r="O27" s="112"/>
      <c r="P27" s="112"/>
      <c r="Q27" s="112"/>
      <c r="R27" s="112"/>
    </row>
    <row r="28" spans="1:2" s="33" customFormat="1" ht="15" customHeight="1">
      <c r="A28" s="113" t="s">
        <v>98</v>
      </c>
      <c r="B28" s="31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" right="0" top="0.6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3"/>
  <sheetViews>
    <sheetView workbookViewId="0" topLeftCell="A1">
      <selection activeCell="G10" sqref="G10"/>
    </sheetView>
  </sheetViews>
  <sheetFormatPr defaultColWidth="9.00390625" defaultRowHeight="14.25"/>
  <cols>
    <col min="1" max="1" width="14.75390625" style="0" customWidth="1"/>
    <col min="2" max="2" width="30.125" style="0" customWidth="1"/>
    <col min="3" max="3" width="19.50390625" style="93" customWidth="1"/>
    <col min="4" max="4" width="17.375" style="93" customWidth="1"/>
    <col min="5" max="5" width="10.75390625" style="93" customWidth="1"/>
    <col min="6" max="8" width="8.875" style="0" customWidth="1"/>
  </cols>
  <sheetData>
    <row r="1" spans="1:18" ht="22.5">
      <c r="A1" s="49" t="s">
        <v>99</v>
      </c>
      <c r="B1" s="49"/>
      <c r="C1" s="94"/>
      <c r="D1" s="94"/>
      <c r="E1" s="94"/>
      <c r="F1" s="49"/>
      <c r="G1" s="49"/>
      <c r="H1" s="49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35" s="48" customFormat="1" ht="30" customHeight="1">
      <c r="A2" s="13" t="s">
        <v>1</v>
      </c>
      <c r="B2" s="13"/>
      <c r="C2" s="95"/>
      <c r="D2" s="96"/>
      <c r="E2" s="96"/>
      <c r="F2" s="97"/>
      <c r="G2" s="97"/>
      <c r="H2" s="98" t="s">
        <v>2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</row>
    <row r="3" spans="1:235" ht="28.5" customHeight="1">
      <c r="A3" s="76" t="s">
        <v>67</v>
      </c>
      <c r="B3" s="76" t="s">
        <v>68</v>
      </c>
      <c r="C3" s="99" t="s">
        <v>100</v>
      </c>
      <c r="D3" s="99" t="s">
        <v>101</v>
      </c>
      <c r="E3" s="99" t="s">
        <v>102</v>
      </c>
      <c r="F3" s="68" t="s">
        <v>103</v>
      </c>
      <c r="G3" s="68" t="s">
        <v>104</v>
      </c>
      <c r="H3" s="68" t="s">
        <v>105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</row>
    <row r="4" spans="1:8" s="8" customFormat="1" ht="21" customHeight="1">
      <c r="A4" s="70"/>
      <c r="B4" s="70"/>
      <c r="C4" s="99"/>
      <c r="D4" s="99"/>
      <c r="E4" s="99"/>
      <c r="F4" s="68"/>
      <c r="G4" s="68"/>
      <c r="H4" s="68"/>
    </row>
    <row r="5" spans="1:8" s="8" customFormat="1" ht="21" customHeight="1">
      <c r="A5" s="100"/>
      <c r="B5" s="100"/>
      <c r="C5" s="101">
        <v>42796977</v>
      </c>
      <c r="D5" s="99">
        <v>39996977</v>
      </c>
      <c r="E5" s="101">
        <v>2800000</v>
      </c>
      <c r="F5" s="68"/>
      <c r="G5" s="68"/>
      <c r="H5" s="68"/>
    </row>
    <row r="6" spans="1:8" s="91" customFormat="1" ht="14.25">
      <c r="A6" s="51">
        <v>201</v>
      </c>
      <c r="B6" s="52" t="s">
        <v>77</v>
      </c>
      <c r="C6" s="102">
        <f>SUM(D7:E7)</f>
        <v>269900</v>
      </c>
      <c r="D6" s="103">
        <v>269900</v>
      </c>
      <c r="E6" s="104"/>
      <c r="F6" s="105"/>
      <c r="G6" s="105"/>
      <c r="H6" s="105"/>
    </row>
    <row r="7" spans="1:8" s="92" customFormat="1" ht="14.25">
      <c r="A7" s="51">
        <v>20199</v>
      </c>
      <c r="B7" s="52" t="s">
        <v>78</v>
      </c>
      <c r="C7" s="102">
        <f>SUM(D8:E8)</f>
        <v>269900</v>
      </c>
      <c r="D7" s="106">
        <v>269900</v>
      </c>
      <c r="E7" s="102"/>
      <c r="F7" s="107"/>
      <c r="G7" s="107"/>
      <c r="H7" s="107"/>
    </row>
    <row r="8" spans="1:8" s="92" customFormat="1" ht="14.25">
      <c r="A8" s="51">
        <v>2019999</v>
      </c>
      <c r="B8" s="51" t="s">
        <v>79</v>
      </c>
      <c r="C8" s="102">
        <v>269900</v>
      </c>
      <c r="D8" s="106">
        <v>269900</v>
      </c>
      <c r="E8" s="102"/>
      <c r="F8" s="107"/>
      <c r="G8" s="107"/>
      <c r="H8" s="107"/>
    </row>
    <row r="9" spans="1:8" s="91" customFormat="1" ht="14.25">
      <c r="A9" s="51">
        <v>205</v>
      </c>
      <c r="B9" s="52" t="s">
        <v>80</v>
      </c>
      <c r="C9" s="102">
        <v>42505157</v>
      </c>
      <c r="D9" s="103">
        <f>D10+D16</f>
        <v>39705157</v>
      </c>
      <c r="E9" s="104">
        <v>2800000</v>
      </c>
      <c r="F9" s="105"/>
      <c r="G9" s="105"/>
      <c r="H9" s="105"/>
    </row>
    <row r="10" spans="1:8" s="91" customFormat="1" ht="14.25">
      <c r="A10" s="51">
        <v>20502</v>
      </c>
      <c r="B10" s="52" t="s">
        <v>81</v>
      </c>
      <c r="C10" s="102">
        <v>39190554</v>
      </c>
      <c r="D10" s="103">
        <f>SUM(D11:D15)</f>
        <v>36390554</v>
      </c>
      <c r="E10" s="104">
        <v>2800000</v>
      </c>
      <c r="F10" s="105"/>
      <c r="G10" s="105"/>
      <c r="H10" s="105"/>
    </row>
    <row r="11" spans="1:8" s="91" customFormat="1" ht="14.25">
      <c r="A11" s="51">
        <v>2050201</v>
      </c>
      <c r="B11" s="51" t="s">
        <v>82</v>
      </c>
      <c r="C11" s="102">
        <v>237790</v>
      </c>
      <c r="D11" s="103">
        <v>2377900</v>
      </c>
      <c r="E11" s="104"/>
      <c r="F11" s="105"/>
      <c r="G11" s="105"/>
      <c r="H11" s="105"/>
    </row>
    <row r="12" spans="1:8" s="91" customFormat="1" ht="14.25">
      <c r="A12" s="51">
        <v>2050202</v>
      </c>
      <c r="B12" s="51" t="s">
        <v>83</v>
      </c>
      <c r="C12" s="102">
        <v>6855914</v>
      </c>
      <c r="D12" s="103">
        <v>6855914</v>
      </c>
      <c r="E12" s="104"/>
      <c r="F12" s="105"/>
      <c r="G12" s="105"/>
      <c r="H12" s="105"/>
    </row>
    <row r="13" spans="1:8" s="91" customFormat="1" ht="14.25">
      <c r="A13" s="51">
        <v>2050203</v>
      </c>
      <c r="B13" s="51" t="s">
        <v>84</v>
      </c>
      <c r="C13" s="102">
        <v>5700312</v>
      </c>
      <c r="D13" s="103">
        <v>5700312</v>
      </c>
      <c r="E13" s="104"/>
      <c r="F13" s="105"/>
      <c r="G13" s="105"/>
      <c r="H13" s="105"/>
    </row>
    <row r="14" spans="1:8" s="91" customFormat="1" ht="14.25">
      <c r="A14" s="51">
        <v>2050204</v>
      </c>
      <c r="B14" s="51" t="s">
        <v>85</v>
      </c>
      <c r="C14" s="102">
        <v>9984949</v>
      </c>
      <c r="D14" s="103">
        <v>7184949</v>
      </c>
      <c r="E14" s="104">
        <v>2800000</v>
      </c>
      <c r="F14" s="105"/>
      <c r="G14" s="105"/>
      <c r="H14" s="105"/>
    </row>
    <row r="15" spans="1:8" s="91" customFormat="1" ht="14.25">
      <c r="A15" s="51">
        <v>2050299</v>
      </c>
      <c r="B15" s="51" t="s">
        <v>89</v>
      </c>
      <c r="C15" s="102">
        <v>14271479</v>
      </c>
      <c r="D15" s="103">
        <v>14271479</v>
      </c>
      <c r="E15" s="104"/>
      <c r="F15" s="105"/>
      <c r="G15" s="105"/>
      <c r="H15" s="105"/>
    </row>
    <row r="16" spans="1:8" s="91" customFormat="1" ht="14.25">
      <c r="A16" s="51">
        <v>20599</v>
      </c>
      <c r="B16" s="52" t="s">
        <v>106</v>
      </c>
      <c r="C16" s="102">
        <f aca="true" t="shared" si="0" ref="C16:C21">SUM(D17:E17)</f>
        <v>3314603</v>
      </c>
      <c r="D16" s="103">
        <v>3314603</v>
      </c>
      <c r="E16" s="104"/>
      <c r="F16" s="105"/>
      <c r="G16" s="105"/>
      <c r="H16" s="105"/>
    </row>
    <row r="17" spans="1:8" s="91" customFormat="1" ht="14.25">
      <c r="A17" s="51">
        <v>2059999</v>
      </c>
      <c r="B17" s="51" t="s">
        <v>106</v>
      </c>
      <c r="C17" s="102">
        <v>3314603</v>
      </c>
      <c r="D17" s="103">
        <v>3314603</v>
      </c>
      <c r="E17" s="104"/>
      <c r="F17" s="105"/>
      <c r="G17" s="105"/>
      <c r="H17" s="105"/>
    </row>
    <row r="18" spans="1:8" s="92" customFormat="1" ht="14.25">
      <c r="A18" s="51">
        <v>20808</v>
      </c>
      <c r="B18" s="52" t="s">
        <v>92</v>
      </c>
      <c r="C18" s="102">
        <f t="shared" si="0"/>
        <v>21920</v>
      </c>
      <c r="D18" s="106">
        <v>21920</v>
      </c>
      <c r="E18" s="102"/>
      <c r="F18" s="107"/>
      <c r="G18" s="107"/>
      <c r="H18" s="107"/>
    </row>
    <row r="19" spans="1:8" s="92" customFormat="1" ht="14.25">
      <c r="A19" s="51">
        <v>2080802</v>
      </c>
      <c r="B19" s="51" t="s">
        <v>94</v>
      </c>
      <c r="C19" s="102">
        <v>21920</v>
      </c>
      <c r="D19" s="106">
        <v>21920</v>
      </c>
      <c r="E19" s="102"/>
      <c r="F19" s="107"/>
      <c r="G19" s="107"/>
      <c r="H19" s="107"/>
    </row>
    <row r="20" spans="1:8" s="92" customFormat="1" ht="14.25">
      <c r="A20" s="51">
        <v>229</v>
      </c>
      <c r="B20" s="52" t="s">
        <v>95</v>
      </c>
      <c r="C20" s="102">
        <f t="shared" si="0"/>
        <v>0</v>
      </c>
      <c r="D20" s="106"/>
      <c r="E20" s="102"/>
      <c r="F20" s="107"/>
      <c r="G20" s="107"/>
      <c r="H20" s="107"/>
    </row>
    <row r="21" spans="1:8" s="92" customFormat="1" ht="14.25">
      <c r="A21" s="51">
        <v>22960</v>
      </c>
      <c r="B21" s="51" t="s">
        <v>96</v>
      </c>
      <c r="C21" s="102">
        <f t="shared" si="0"/>
        <v>0</v>
      </c>
      <c r="D21" s="106"/>
      <c r="E21" s="102"/>
      <c r="F21" s="107"/>
      <c r="G21" s="107"/>
      <c r="H21" s="107"/>
    </row>
    <row r="22" spans="1:8" s="92" customFormat="1" ht="14.25">
      <c r="A22" s="51">
        <v>2296004</v>
      </c>
      <c r="B22" s="51" t="s">
        <v>107</v>
      </c>
      <c r="C22" s="102">
        <f>SUM(C23:D23)</f>
        <v>0</v>
      </c>
      <c r="D22" s="106"/>
      <c r="E22" s="102"/>
      <c r="F22" s="107"/>
      <c r="G22" s="107"/>
      <c r="H22" s="107"/>
    </row>
    <row r="23" spans="1:3" s="93" customFormat="1" ht="34.5" customHeight="1">
      <c r="A23" s="108" t="s">
        <v>98</v>
      </c>
      <c r="B23" s="109"/>
      <c r="C23" s="109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95" right="0.1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9">
      <selection activeCell="I27" sqref="I27"/>
    </sheetView>
  </sheetViews>
  <sheetFormatPr defaultColWidth="9.00390625" defaultRowHeight="14.25"/>
  <cols>
    <col min="1" max="1" width="16.625" style="0" customWidth="1"/>
    <col min="2" max="2" width="13.50390625" style="0" customWidth="1"/>
    <col min="3" max="3" width="17.00390625" style="0" customWidth="1"/>
    <col min="4" max="4" width="11.625" style="10" customWidth="1"/>
    <col min="5" max="5" width="12.50390625" style="0" customWidth="1"/>
    <col min="6" max="6" width="8.125" style="0" customWidth="1"/>
    <col min="7" max="7" width="8.625" style="0" customWidth="1"/>
  </cols>
  <sheetData>
    <row r="1" spans="1:7" ht="21" customHeight="1">
      <c r="A1" s="49" t="s">
        <v>108</v>
      </c>
      <c r="B1" s="49"/>
      <c r="C1" s="49"/>
      <c r="D1" s="49"/>
      <c r="E1" s="49"/>
      <c r="F1" s="49"/>
      <c r="G1" s="49"/>
    </row>
    <row r="2" spans="1:7" s="33" customFormat="1" ht="15" customHeight="1">
      <c r="A2" s="54" t="s">
        <v>1</v>
      </c>
      <c r="B2" s="55"/>
      <c r="D2" s="56"/>
      <c r="G2" s="57" t="s">
        <v>2</v>
      </c>
    </row>
    <row r="3" spans="1:7" s="33" customFormat="1" ht="22.5" customHeight="1">
      <c r="A3" s="38" t="s">
        <v>3</v>
      </c>
      <c r="B3" s="38"/>
      <c r="C3" s="38" t="s">
        <v>4</v>
      </c>
      <c r="D3" s="38"/>
      <c r="E3" s="38"/>
      <c r="F3" s="38"/>
      <c r="G3" s="38"/>
    </row>
    <row r="4" spans="1:7" s="33" customFormat="1" ht="22.5" customHeight="1">
      <c r="A4" s="38"/>
      <c r="B4" s="58"/>
      <c r="C4" s="59" t="s">
        <v>109</v>
      </c>
      <c r="D4" s="60"/>
      <c r="E4" s="59" t="s">
        <v>110</v>
      </c>
      <c r="F4" s="60"/>
      <c r="G4" s="61" t="s">
        <v>111</v>
      </c>
    </row>
    <row r="5" spans="1:7" s="33" customFormat="1" ht="21" customHeight="1">
      <c r="A5" s="27" t="s">
        <v>5</v>
      </c>
      <c r="B5" s="62" t="s">
        <v>112</v>
      </c>
      <c r="C5" s="27" t="s">
        <v>7</v>
      </c>
      <c r="D5" s="61" t="s">
        <v>112</v>
      </c>
      <c r="E5" s="27" t="s">
        <v>7</v>
      </c>
      <c r="F5" s="62" t="s">
        <v>112</v>
      </c>
      <c r="G5" s="61"/>
    </row>
    <row r="6" spans="1:7" s="33" customFormat="1" ht="22.5" customHeight="1">
      <c r="A6" s="63" t="s">
        <v>113</v>
      </c>
      <c r="B6" s="64">
        <f>SUM(B7:B8)</f>
        <v>23464406</v>
      </c>
      <c r="C6" s="51" t="s">
        <v>9</v>
      </c>
      <c r="D6" s="61">
        <v>269900</v>
      </c>
      <c r="E6" s="65" t="s">
        <v>114</v>
      </c>
      <c r="F6" s="65"/>
      <c r="G6" s="38"/>
    </row>
    <row r="7" spans="1:7" s="33" customFormat="1" ht="22.5" customHeight="1">
      <c r="A7" s="66" t="s">
        <v>115</v>
      </c>
      <c r="B7" s="67">
        <v>23464406</v>
      </c>
      <c r="C7" s="65" t="s">
        <v>11</v>
      </c>
      <c r="D7" s="68"/>
      <c r="E7" s="65" t="s">
        <v>116</v>
      </c>
      <c r="F7" s="69"/>
      <c r="G7" s="64"/>
    </row>
    <row r="8" spans="1:7" s="33" customFormat="1" ht="22.5" customHeight="1">
      <c r="A8" s="66" t="s">
        <v>117</v>
      </c>
      <c r="B8" s="64"/>
      <c r="C8" s="65" t="s">
        <v>13</v>
      </c>
      <c r="D8" s="70"/>
      <c r="E8" s="65" t="s">
        <v>118</v>
      </c>
      <c r="F8" s="69"/>
      <c r="G8" s="71"/>
    </row>
    <row r="9" spans="1:7" s="33" customFormat="1" ht="22.5" customHeight="1">
      <c r="A9" s="72"/>
      <c r="B9" s="71"/>
      <c r="C9" s="65" t="s">
        <v>15</v>
      </c>
      <c r="D9" s="70">
        <v>25708475</v>
      </c>
      <c r="E9" s="65" t="s">
        <v>119</v>
      </c>
      <c r="F9" s="69"/>
      <c r="G9" s="71"/>
    </row>
    <row r="10" spans="1:11" s="33" customFormat="1" ht="22.5" customHeight="1">
      <c r="A10" s="72"/>
      <c r="B10" s="71"/>
      <c r="C10" s="65" t="s">
        <v>17</v>
      </c>
      <c r="D10" s="73"/>
      <c r="E10" s="65" t="s">
        <v>120</v>
      </c>
      <c r="F10" s="74"/>
      <c r="G10" s="75"/>
      <c r="K10" s="81"/>
    </row>
    <row r="11" spans="1:7" s="33" customFormat="1" ht="22.5" customHeight="1">
      <c r="A11" s="72"/>
      <c r="B11" s="71"/>
      <c r="C11" s="65" t="s">
        <v>19</v>
      </c>
      <c r="D11" s="76"/>
      <c r="E11" s="65" t="s">
        <v>121</v>
      </c>
      <c r="F11" s="77"/>
      <c r="G11" s="78"/>
    </row>
    <row r="12" spans="1:7" s="33" customFormat="1" ht="22.5" customHeight="1">
      <c r="A12" s="63"/>
      <c r="B12" s="71"/>
      <c r="C12" s="65" t="s">
        <v>21</v>
      </c>
      <c r="D12" s="68">
        <v>21920</v>
      </c>
      <c r="E12" s="65" t="s">
        <v>122</v>
      </c>
      <c r="F12" s="65"/>
      <c r="G12" s="64"/>
    </row>
    <row r="13" spans="1:7" s="33" customFormat="1" ht="22.5" customHeight="1">
      <c r="A13" s="79" t="s">
        <v>123</v>
      </c>
      <c r="B13" s="67">
        <v>2800000</v>
      </c>
      <c r="C13" s="65" t="s">
        <v>23</v>
      </c>
      <c r="D13" s="73"/>
      <c r="E13" s="65" t="s">
        <v>124</v>
      </c>
      <c r="F13" s="74"/>
      <c r="G13" s="75"/>
    </row>
    <row r="14" spans="1:7" s="33" customFormat="1" ht="22.5" customHeight="1">
      <c r="A14" s="80"/>
      <c r="B14" s="64"/>
      <c r="C14" s="65" t="s">
        <v>25</v>
      </c>
      <c r="D14" s="76"/>
      <c r="E14" s="65" t="s">
        <v>125</v>
      </c>
      <c r="F14" s="77"/>
      <c r="G14" s="78"/>
    </row>
    <row r="15" spans="1:7" s="33" customFormat="1" ht="22.5" customHeight="1">
      <c r="A15" s="80"/>
      <c r="B15" s="71"/>
      <c r="C15" s="65" t="s">
        <v>27</v>
      </c>
      <c r="D15" s="76"/>
      <c r="E15" s="65" t="s">
        <v>126</v>
      </c>
      <c r="F15" s="77"/>
      <c r="G15" s="78"/>
    </row>
    <row r="16" spans="1:8" s="33" customFormat="1" ht="22.5" customHeight="1">
      <c r="A16" s="72"/>
      <c r="B16" s="71"/>
      <c r="C16" s="65" t="s">
        <v>29</v>
      </c>
      <c r="D16" s="76"/>
      <c r="E16" s="65" t="s">
        <v>127</v>
      </c>
      <c r="F16" s="77"/>
      <c r="G16" s="78"/>
      <c r="H16" s="81"/>
    </row>
    <row r="17" spans="1:7" s="33" customFormat="1" ht="22.5" customHeight="1">
      <c r="A17" s="79"/>
      <c r="B17" s="67"/>
      <c r="C17" s="65" t="s">
        <v>31</v>
      </c>
      <c r="D17" s="76"/>
      <c r="E17" s="65" t="s">
        <v>128</v>
      </c>
      <c r="F17" s="77"/>
      <c r="G17" s="78"/>
    </row>
    <row r="18" spans="1:7" s="33" customFormat="1" ht="22.5" customHeight="1">
      <c r="A18" s="72"/>
      <c r="B18" s="64"/>
      <c r="C18" s="65" t="s">
        <v>33</v>
      </c>
      <c r="D18" s="76"/>
      <c r="E18" s="65" t="s">
        <v>129</v>
      </c>
      <c r="F18" s="77"/>
      <c r="G18" s="78"/>
    </row>
    <row r="19" spans="1:7" s="33" customFormat="1" ht="22.5" customHeight="1">
      <c r="A19" s="72"/>
      <c r="B19" s="71"/>
      <c r="C19" s="65" t="s">
        <v>130</v>
      </c>
      <c r="D19" s="68"/>
      <c r="E19" s="65"/>
      <c r="F19" s="65"/>
      <c r="G19" s="64"/>
    </row>
    <row r="20" spans="1:7" s="33" customFormat="1" ht="22.5" customHeight="1">
      <c r="A20" s="72"/>
      <c r="B20" s="71"/>
      <c r="C20" s="65" t="s">
        <v>37</v>
      </c>
      <c r="D20" s="70"/>
      <c r="E20" s="69"/>
      <c r="F20" s="69"/>
      <c r="G20" s="71"/>
    </row>
    <row r="21" spans="1:7" s="33" customFormat="1" ht="22.5" customHeight="1">
      <c r="A21" s="72"/>
      <c r="B21" s="75"/>
      <c r="C21" s="65" t="s">
        <v>39</v>
      </c>
      <c r="D21" s="70"/>
      <c r="E21" s="69"/>
      <c r="F21" s="69"/>
      <c r="G21" s="71"/>
    </row>
    <row r="22" spans="1:7" s="33" customFormat="1" ht="22.5" customHeight="1">
      <c r="A22" s="72"/>
      <c r="B22" s="64"/>
      <c r="C22" s="65" t="s">
        <v>41</v>
      </c>
      <c r="D22" s="70"/>
      <c r="E22" s="69"/>
      <c r="F22" s="69"/>
      <c r="G22" s="82"/>
    </row>
    <row r="23" spans="1:7" s="33" customFormat="1" ht="22.5" customHeight="1">
      <c r="A23" s="72"/>
      <c r="B23" s="71"/>
      <c r="C23" s="65" t="s">
        <v>43</v>
      </c>
      <c r="D23" s="68"/>
      <c r="E23" s="65"/>
      <c r="F23" s="65"/>
      <c r="G23" s="83"/>
    </row>
    <row r="24" spans="1:7" s="33" customFormat="1" ht="22.5" customHeight="1">
      <c r="A24" s="72"/>
      <c r="B24" s="75"/>
      <c r="C24" s="65" t="s">
        <v>44</v>
      </c>
      <c r="D24" s="68"/>
      <c r="E24" s="65"/>
      <c r="F24" s="65"/>
      <c r="G24" s="83"/>
    </row>
    <row r="25" spans="1:7" s="33" customFormat="1" ht="16.5" customHeight="1">
      <c r="A25" s="84"/>
      <c r="B25" s="67"/>
      <c r="C25" s="65" t="s">
        <v>45</v>
      </c>
      <c r="D25" s="68"/>
      <c r="E25" s="65"/>
      <c r="F25" s="65"/>
      <c r="G25" s="83"/>
    </row>
    <row r="26" spans="1:7" s="33" customFormat="1" ht="20.25" customHeight="1">
      <c r="A26" s="85"/>
      <c r="B26" s="78"/>
      <c r="C26" s="65" t="s">
        <v>46</v>
      </c>
      <c r="D26" s="68"/>
      <c r="E26" s="65"/>
      <c r="F26" s="65"/>
      <c r="G26" s="86"/>
    </row>
    <row r="27" spans="1:7" s="33" customFormat="1" ht="20.25" customHeight="1">
      <c r="A27" s="84"/>
      <c r="B27" s="78"/>
      <c r="C27" s="87" t="s">
        <v>48</v>
      </c>
      <c r="D27" s="88">
        <v>26000295</v>
      </c>
      <c r="E27" s="87"/>
      <c r="F27" s="87"/>
      <c r="G27" s="86"/>
    </row>
    <row r="28" spans="1:7" s="33" customFormat="1" ht="20.25" customHeight="1">
      <c r="A28" s="85"/>
      <c r="B28" s="78"/>
      <c r="C28" s="87" t="s">
        <v>50</v>
      </c>
      <c r="D28" s="88">
        <v>264111</v>
      </c>
      <c r="E28" s="87"/>
      <c r="F28" s="87"/>
      <c r="G28" s="86"/>
    </row>
    <row r="29" spans="1:7" s="33" customFormat="1" ht="17.25" customHeight="1">
      <c r="A29" s="89" t="s">
        <v>51</v>
      </c>
      <c r="B29" s="64">
        <f>B6+B13</f>
        <v>26264406</v>
      </c>
      <c r="C29" s="90" t="s">
        <v>52</v>
      </c>
      <c r="D29" s="90">
        <v>26264406</v>
      </c>
      <c r="E29" s="90"/>
      <c r="F29" s="90"/>
      <c r="G29" s="8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" top="0.61" bottom="0.6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tabSelected="1" workbookViewId="0" topLeftCell="A3">
      <selection activeCell="G12" sqref="G12"/>
    </sheetView>
  </sheetViews>
  <sheetFormatPr defaultColWidth="9.00390625" defaultRowHeight="14.25"/>
  <cols>
    <col min="1" max="1" width="12.75390625" style="0" customWidth="1"/>
    <col min="2" max="2" width="28.00390625" style="0" customWidth="1"/>
    <col min="3" max="4" width="17.00390625" style="0" customWidth="1"/>
  </cols>
  <sheetData>
    <row r="1" spans="1:7" ht="39" customHeight="1">
      <c r="A1" s="49" t="s">
        <v>131</v>
      </c>
      <c r="B1" s="49"/>
      <c r="C1" s="49"/>
      <c r="D1" s="49"/>
      <c r="E1" s="49"/>
      <c r="F1" s="12"/>
      <c r="G1" s="12"/>
    </row>
    <row r="2" spans="1:7" s="48" customFormat="1" ht="27" customHeight="1">
      <c r="A2" s="50" t="s">
        <v>1</v>
      </c>
      <c r="B2" s="50"/>
      <c r="E2" s="37" t="s">
        <v>2</v>
      </c>
      <c r="G2" s="37"/>
    </row>
    <row r="3" spans="1:232" ht="28.5" customHeight="1">
      <c r="A3" s="38" t="s">
        <v>132</v>
      </c>
      <c r="B3" s="38"/>
      <c r="C3" s="38" t="s">
        <v>100</v>
      </c>
      <c r="D3" s="38" t="s">
        <v>101</v>
      </c>
      <c r="E3" s="38" t="s">
        <v>102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</row>
    <row r="4" spans="1:5" s="8" customFormat="1" ht="24" customHeight="1">
      <c r="A4" s="40" t="s">
        <v>67</v>
      </c>
      <c r="B4" s="40" t="s">
        <v>68</v>
      </c>
      <c r="C4" s="38"/>
      <c r="D4" s="38"/>
      <c r="E4" s="38"/>
    </row>
    <row r="5" spans="1:5" ht="22.5" customHeight="1">
      <c r="A5" s="51">
        <v>201</v>
      </c>
      <c r="B5" s="52" t="s">
        <v>77</v>
      </c>
      <c r="C5" s="53"/>
      <c r="D5" s="3">
        <v>269900</v>
      </c>
      <c r="E5" s="53"/>
    </row>
    <row r="6" spans="1:5" ht="22.5" customHeight="1">
      <c r="A6" s="51">
        <v>20199</v>
      </c>
      <c r="B6" s="52" t="s">
        <v>78</v>
      </c>
      <c r="C6" s="53"/>
      <c r="D6" s="3">
        <v>269900</v>
      </c>
      <c r="E6" s="53"/>
    </row>
    <row r="7" spans="1:5" ht="22.5" customHeight="1">
      <c r="A7" s="51">
        <v>2019999</v>
      </c>
      <c r="B7" s="51" t="s">
        <v>79</v>
      </c>
      <c r="C7" s="53"/>
      <c r="D7" s="3">
        <v>269900</v>
      </c>
      <c r="E7" s="53"/>
    </row>
    <row r="8" spans="1:5" ht="22.5" customHeight="1">
      <c r="A8" s="51">
        <v>205</v>
      </c>
      <c r="B8" s="52" t="s">
        <v>80</v>
      </c>
      <c r="C8" s="53"/>
      <c r="D8" s="3">
        <f>D9+D18</f>
        <v>25708474</v>
      </c>
      <c r="E8" s="53"/>
    </row>
    <row r="9" spans="1:5" ht="22.5" customHeight="1">
      <c r="A9" s="51">
        <v>20502</v>
      </c>
      <c r="B9" s="52" t="s">
        <v>81</v>
      </c>
      <c r="C9" s="53"/>
      <c r="D9" s="3">
        <f>SUM(D10:D17)</f>
        <v>22393871</v>
      </c>
      <c r="E9" s="53"/>
    </row>
    <row r="10" spans="1:5" ht="22.5" customHeight="1">
      <c r="A10" s="51">
        <v>2050201</v>
      </c>
      <c r="B10" s="51" t="s">
        <v>82</v>
      </c>
      <c r="C10" s="53"/>
      <c r="D10" s="3">
        <v>67500</v>
      </c>
      <c r="E10" s="53"/>
    </row>
    <row r="11" spans="1:5" ht="22.5" customHeight="1">
      <c r="A11" s="51">
        <v>2050202</v>
      </c>
      <c r="B11" s="51" t="s">
        <v>83</v>
      </c>
      <c r="C11" s="53"/>
      <c r="D11" s="3">
        <v>6855913</v>
      </c>
      <c r="E11" s="53"/>
    </row>
    <row r="12" spans="1:5" ht="22.5" customHeight="1">
      <c r="A12" s="51">
        <v>2050203</v>
      </c>
      <c r="B12" s="51" t="s">
        <v>84</v>
      </c>
      <c r="C12" s="53"/>
      <c r="D12" s="3">
        <v>5700312</v>
      </c>
      <c r="E12" s="53"/>
    </row>
    <row r="13" spans="1:5" ht="22.5" customHeight="1">
      <c r="A13" s="51">
        <v>2050204</v>
      </c>
      <c r="B13" s="51" t="s">
        <v>85</v>
      </c>
      <c r="C13" s="53"/>
      <c r="D13" s="3">
        <v>3675630</v>
      </c>
      <c r="E13" s="53"/>
    </row>
    <row r="14" spans="1:5" ht="22.5" customHeight="1">
      <c r="A14" s="51">
        <v>2050205</v>
      </c>
      <c r="B14" s="51" t="s">
        <v>86</v>
      </c>
      <c r="C14" s="53"/>
      <c r="D14" s="3"/>
      <c r="E14" s="53"/>
    </row>
    <row r="15" spans="1:5" ht="22.5" customHeight="1">
      <c r="A15" s="51">
        <v>2050206</v>
      </c>
      <c r="B15" s="51" t="s">
        <v>87</v>
      </c>
      <c r="C15" s="53"/>
      <c r="D15" s="3"/>
      <c r="E15" s="53"/>
    </row>
    <row r="16" spans="1:5" ht="22.5" customHeight="1">
      <c r="A16" s="51">
        <v>2050207</v>
      </c>
      <c r="B16" s="51" t="s">
        <v>88</v>
      </c>
      <c r="C16" s="53"/>
      <c r="D16" s="3"/>
      <c r="E16" s="53"/>
    </row>
    <row r="17" spans="1:5" ht="22.5" customHeight="1">
      <c r="A17" s="51">
        <v>2050299</v>
      </c>
      <c r="B17" s="51" t="s">
        <v>89</v>
      </c>
      <c r="C17" s="53"/>
      <c r="D17" s="3">
        <v>6094516</v>
      </c>
      <c r="E17" s="53"/>
    </row>
    <row r="18" spans="1:5" ht="22.5" customHeight="1">
      <c r="A18" s="51">
        <v>20599</v>
      </c>
      <c r="B18" s="52" t="s">
        <v>90</v>
      </c>
      <c r="C18" s="53"/>
      <c r="D18" s="3">
        <v>3314603</v>
      </c>
      <c r="E18" s="53"/>
    </row>
    <row r="19" spans="1:5" ht="22.5" customHeight="1">
      <c r="A19" s="51">
        <v>2059999</v>
      </c>
      <c r="B19" s="51" t="s">
        <v>91</v>
      </c>
      <c r="C19" s="53"/>
      <c r="D19" s="3">
        <v>3314603</v>
      </c>
      <c r="E19" s="53"/>
    </row>
    <row r="20" spans="1:5" ht="22.5" customHeight="1">
      <c r="A20" s="51">
        <v>208</v>
      </c>
      <c r="B20" s="51" t="s">
        <v>133</v>
      </c>
      <c r="C20" s="53"/>
      <c r="D20" s="3">
        <v>21920</v>
      </c>
      <c r="E20" s="53"/>
    </row>
    <row r="21" spans="1:5" ht="22.5" customHeight="1">
      <c r="A21" s="51">
        <v>20808</v>
      </c>
      <c r="B21" s="52" t="s">
        <v>92</v>
      </c>
      <c r="C21" s="53"/>
      <c r="D21" s="3">
        <v>21920</v>
      </c>
      <c r="E21" s="53"/>
    </row>
    <row r="22" spans="1:5" ht="22.5" customHeight="1">
      <c r="A22" s="51">
        <v>2080802</v>
      </c>
      <c r="B22" s="51" t="s">
        <v>94</v>
      </c>
      <c r="C22" s="53"/>
      <c r="D22" s="3">
        <v>21920</v>
      </c>
      <c r="E22" s="53"/>
    </row>
  </sheetData>
  <sheetProtection/>
  <mergeCells count="6">
    <mergeCell ref="A1:E1"/>
    <mergeCell ref="A2:B2"/>
    <mergeCell ref="A3:B3"/>
    <mergeCell ref="C3:C4"/>
    <mergeCell ref="D3:D4"/>
    <mergeCell ref="E3:E4"/>
  </mergeCells>
  <printOptions/>
  <pageMargins left="0.75" right="0" top="0.61" bottom="0.6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43">
      <selection activeCell="F18" sqref="F18"/>
    </sheetView>
  </sheetViews>
  <sheetFormatPr defaultColWidth="9.00390625" defaultRowHeight="14.25"/>
  <cols>
    <col min="1" max="1" width="19.25390625" style="0" customWidth="1"/>
    <col min="2" max="2" width="31.875" style="0" customWidth="1"/>
    <col min="3" max="3" width="25.125" style="0" customWidth="1"/>
    <col min="4" max="4" width="17.00390625" style="0" customWidth="1"/>
  </cols>
  <sheetData>
    <row r="1" spans="1:7" ht="24" customHeight="1">
      <c r="A1" s="35" t="s">
        <v>134</v>
      </c>
      <c r="B1" s="35"/>
      <c r="C1" s="35"/>
      <c r="D1" s="12"/>
      <c r="E1" s="12"/>
      <c r="F1" s="12"/>
      <c r="G1" s="12"/>
    </row>
    <row r="2" spans="1:7" s="32" customFormat="1" ht="18.75" customHeight="1">
      <c r="A2" s="36" t="s">
        <v>1</v>
      </c>
      <c r="B2" s="36"/>
      <c r="C2" s="37" t="s">
        <v>2</v>
      </c>
      <c r="E2" s="37"/>
      <c r="G2" s="37"/>
    </row>
    <row r="3" spans="1:230" s="33" customFormat="1" ht="18" customHeight="1">
      <c r="A3" s="38" t="s">
        <v>135</v>
      </c>
      <c r="B3" s="38"/>
      <c r="C3" s="38" t="s">
        <v>136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</row>
    <row r="4" spans="1:4" s="34" customFormat="1" ht="18" customHeight="1">
      <c r="A4" s="40" t="s">
        <v>67</v>
      </c>
      <c r="B4" s="40" t="s">
        <v>68</v>
      </c>
      <c r="C4" s="38"/>
      <c r="D4" s="33"/>
    </row>
    <row r="5" spans="1:3" s="33" customFormat="1" ht="18" customHeight="1">
      <c r="A5" s="41">
        <v>301</v>
      </c>
      <c r="B5" s="42" t="s">
        <v>137</v>
      </c>
      <c r="C5" s="43">
        <v>13177493</v>
      </c>
    </row>
    <row r="6" spans="1:3" s="33" customFormat="1" ht="18" customHeight="1">
      <c r="A6" s="44">
        <v>30101</v>
      </c>
      <c r="B6" s="45" t="s">
        <v>138</v>
      </c>
      <c r="C6" s="43">
        <v>7198312</v>
      </c>
    </row>
    <row r="7" spans="1:3" s="33" customFormat="1" ht="18" customHeight="1">
      <c r="A7" s="44">
        <v>30102</v>
      </c>
      <c r="B7" s="45" t="s">
        <v>139</v>
      </c>
      <c r="C7" s="43">
        <v>26730</v>
      </c>
    </row>
    <row r="8" spans="1:3" s="33" customFormat="1" ht="18" customHeight="1">
      <c r="A8" s="44">
        <v>30103</v>
      </c>
      <c r="B8" s="45" t="s">
        <v>140</v>
      </c>
      <c r="C8" s="43">
        <v>3550</v>
      </c>
    </row>
    <row r="9" spans="1:3" s="33" customFormat="1" ht="18" customHeight="1">
      <c r="A9" s="44">
        <v>30104</v>
      </c>
      <c r="B9" s="45" t="s">
        <v>141</v>
      </c>
      <c r="C9" s="43">
        <v>647782</v>
      </c>
    </row>
    <row r="10" spans="1:3" s="33" customFormat="1" ht="18" customHeight="1">
      <c r="A10" s="44">
        <v>30106</v>
      </c>
      <c r="B10" s="45" t="s">
        <v>142</v>
      </c>
      <c r="C10" s="43">
        <v>1840</v>
      </c>
    </row>
    <row r="11" spans="1:3" s="33" customFormat="1" ht="18" customHeight="1">
      <c r="A11" s="44">
        <v>30107</v>
      </c>
      <c r="B11" s="45" t="s">
        <v>143</v>
      </c>
      <c r="C11" s="43">
        <v>4734503</v>
      </c>
    </row>
    <row r="12" spans="1:3" s="33" customFormat="1" ht="18" customHeight="1">
      <c r="A12" s="44">
        <v>30199</v>
      </c>
      <c r="B12" s="45" t="s">
        <v>144</v>
      </c>
      <c r="C12" s="43">
        <v>564774</v>
      </c>
    </row>
    <row r="13" spans="1:3" s="33" customFormat="1" ht="18" customHeight="1">
      <c r="A13" s="41">
        <v>302</v>
      </c>
      <c r="B13" s="42" t="s">
        <v>145</v>
      </c>
      <c r="C13" s="43">
        <v>10718476</v>
      </c>
    </row>
    <row r="14" spans="1:3" s="33" customFormat="1" ht="18" customHeight="1">
      <c r="A14" s="44">
        <v>30201</v>
      </c>
      <c r="B14" s="45" t="s">
        <v>146</v>
      </c>
      <c r="C14" s="43">
        <v>3634316</v>
      </c>
    </row>
    <row r="15" spans="1:3" s="33" customFormat="1" ht="18" customHeight="1">
      <c r="A15" s="44">
        <v>30202</v>
      </c>
      <c r="B15" s="45" t="s">
        <v>147</v>
      </c>
      <c r="C15" s="43">
        <v>352450</v>
      </c>
    </row>
    <row r="16" spans="1:3" s="33" customFormat="1" ht="18" customHeight="1">
      <c r="A16" s="44">
        <v>30203</v>
      </c>
      <c r="B16" s="45" t="s">
        <v>148</v>
      </c>
      <c r="C16" s="43"/>
    </row>
    <row r="17" spans="1:3" s="33" customFormat="1" ht="18" customHeight="1">
      <c r="A17" s="44">
        <v>30204</v>
      </c>
      <c r="B17" s="45" t="s">
        <v>149</v>
      </c>
      <c r="C17" s="43">
        <v>19500</v>
      </c>
    </row>
    <row r="18" spans="1:3" s="33" customFormat="1" ht="18" customHeight="1">
      <c r="A18" s="44">
        <v>30205</v>
      </c>
      <c r="B18" s="45" t="s">
        <v>150</v>
      </c>
      <c r="C18" s="43">
        <v>1581000</v>
      </c>
    </row>
    <row r="19" spans="1:3" s="33" customFormat="1" ht="18" customHeight="1">
      <c r="A19" s="44">
        <v>30206</v>
      </c>
      <c r="B19" s="45" t="s">
        <v>151</v>
      </c>
      <c r="C19" s="43">
        <v>1644486</v>
      </c>
    </row>
    <row r="20" spans="1:3" s="33" customFormat="1" ht="18" customHeight="1">
      <c r="A20" s="44">
        <v>30207</v>
      </c>
      <c r="B20" s="45" t="s">
        <v>152</v>
      </c>
      <c r="C20" s="43">
        <v>7938</v>
      </c>
    </row>
    <row r="21" spans="1:3" s="33" customFormat="1" ht="18" customHeight="1">
      <c r="A21" s="44">
        <v>30208</v>
      </c>
      <c r="B21" s="45" t="s">
        <v>153</v>
      </c>
      <c r="C21" s="43"/>
    </row>
    <row r="22" spans="1:3" s="33" customFormat="1" ht="18" customHeight="1">
      <c r="A22" s="44">
        <v>30209</v>
      </c>
      <c r="B22" s="45" t="s">
        <v>154</v>
      </c>
      <c r="C22" s="43">
        <v>126029</v>
      </c>
    </row>
    <row r="23" spans="1:3" s="33" customFormat="1" ht="18" customHeight="1">
      <c r="A23" s="44">
        <v>30211</v>
      </c>
      <c r="B23" s="45" t="s">
        <v>155</v>
      </c>
      <c r="C23" s="43">
        <v>41384</v>
      </c>
    </row>
    <row r="24" spans="1:3" s="33" customFormat="1" ht="18" customHeight="1">
      <c r="A24" s="44">
        <v>30212</v>
      </c>
      <c r="B24" s="45" t="s">
        <v>156</v>
      </c>
      <c r="C24" s="43"/>
    </row>
    <row r="25" spans="1:3" s="33" customFormat="1" ht="18" customHeight="1">
      <c r="A25" s="44">
        <v>30213</v>
      </c>
      <c r="B25" s="45" t="s">
        <v>157</v>
      </c>
      <c r="C25" s="43">
        <v>2478260</v>
      </c>
    </row>
    <row r="26" spans="1:3" s="33" customFormat="1" ht="18" customHeight="1">
      <c r="A26" s="44">
        <v>30214</v>
      </c>
      <c r="B26" s="45" t="s">
        <v>158</v>
      </c>
      <c r="C26" s="43"/>
    </row>
    <row r="27" spans="1:3" s="33" customFormat="1" ht="18" customHeight="1">
      <c r="A27" s="44">
        <v>30215</v>
      </c>
      <c r="B27" s="45" t="s">
        <v>159</v>
      </c>
      <c r="C27" s="43"/>
    </row>
    <row r="28" spans="1:3" s="33" customFormat="1" ht="18" customHeight="1">
      <c r="A28" s="44">
        <v>30216</v>
      </c>
      <c r="B28" s="45" t="s">
        <v>160</v>
      </c>
      <c r="C28" s="43">
        <v>38975</v>
      </c>
    </row>
    <row r="29" spans="1:3" s="33" customFormat="1" ht="18" customHeight="1">
      <c r="A29" s="44">
        <v>30217</v>
      </c>
      <c r="B29" s="45" t="s">
        <v>161</v>
      </c>
      <c r="C29" s="43">
        <v>112000</v>
      </c>
    </row>
    <row r="30" spans="1:3" s="33" customFormat="1" ht="18" customHeight="1">
      <c r="A30" s="44">
        <v>30218</v>
      </c>
      <c r="B30" s="45" t="s">
        <v>162</v>
      </c>
      <c r="C30" s="43"/>
    </row>
    <row r="31" spans="1:3" s="33" customFormat="1" ht="18" customHeight="1">
      <c r="A31" s="44">
        <v>30224</v>
      </c>
      <c r="B31" s="45" t="s">
        <v>163</v>
      </c>
      <c r="C31" s="43"/>
    </row>
    <row r="32" spans="1:3" s="33" customFormat="1" ht="18" customHeight="1">
      <c r="A32" s="44">
        <v>30225</v>
      </c>
      <c r="B32" s="45" t="s">
        <v>164</v>
      </c>
      <c r="C32" s="43"/>
    </row>
    <row r="33" spans="1:3" s="33" customFormat="1" ht="18" customHeight="1">
      <c r="A33" s="44">
        <v>30226</v>
      </c>
      <c r="B33" s="45" t="s">
        <v>165</v>
      </c>
      <c r="C33" s="43">
        <v>19068</v>
      </c>
    </row>
    <row r="34" spans="1:3" s="33" customFormat="1" ht="18" customHeight="1">
      <c r="A34" s="44">
        <v>30227</v>
      </c>
      <c r="B34" s="45" t="s">
        <v>166</v>
      </c>
      <c r="C34" s="43"/>
    </row>
    <row r="35" spans="1:3" s="33" customFormat="1" ht="18" customHeight="1">
      <c r="A35" s="44">
        <v>30228</v>
      </c>
      <c r="B35" s="45" t="s">
        <v>167</v>
      </c>
      <c r="C35" s="43">
        <v>48222</v>
      </c>
    </row>
    <row r="36" spans="1:3" s="33" customFormat="1" ht="18" customHeight="1">
      <c r="A36" s="44">
        <v>30229</v>
      </c>
      <c r="B36" s="45" t="s">
        <v>168</v>
      </c>
      <c r="C36" s="43">
        <v>17200</v>
      </c>
    </row>
    <row r="37" spans="1:3" s="33" customFormat="1" ht="18" customHeight="1">
      <c r="A37" s="44">
        <v>30231</v>
      </c>
      <c r="B37" s="45" t="s">
        <v>169</v>
      </c>
      <c r="C37" s="43">
        <v>25000</v>
      </c>
    </row>
    <row r="38" spans="1:3" s="33" customFormat="1" ht="18" customHeight="1">
      <c r="A38" s="44">
        <v>30239</v>
      </c>
      <c r="B38" s="45" t="s">
        <v>170</v>
      </c>
      <c r="C38" s="43"/>
    </row>
    <row r="39" spans="1:3" s="33" customFormat="1" ht="18" customHeight="1">
      <c r="A39" s="44">
        <v>30240</v>
      </c>
      <c r="B39" s="45" t="s">
        <v>171</v>
      </c>
      <c r="C39" s="43"/>
    </row>
    <row r="40" spans="1:3" s="33" customFormat="1" ht="18" customHeight="1">
      <c r="A40" s="44">
        <v>30299</v>
      </c>
      <c r="B40" s="45" t="s">
        <v>172</v>
      </c>
      <c r="C40" s="43">
        <v>572647</v>
      </c>
    </row>
    <row r="41" spans="1:3" s="33" customFormat="1" ht="18" customHeight="1">
      <c r="A41" s="41">
        <v>303</v>
      </c>
      <c r="B41" s="42" t="s">
        <v>173</v>
      </c>
      <c r="C41" s="43">
        <v>2087096</v>
      </c>
    </row>
    <row r="42" spans="1:3" s="33" customFormat="1" ht="18" customHeight="1">
      <c r="A42" s="44">
        <v>30301</v>
      </c>
      <c r="B42" s="45" t="s">
        <v>174</v>
      </c>
      <c r="C42" s="43"/>
    </row>
    <row r="43" spans="1:3" s="33" customFormat="1" ht="18" customHeight="1">
      <c r="A43" s="44">
        <v>30302</v>
      </c>
      <c r="B43" s="45" t="s">
        <v>175</v>
      </c>
      <c r="C43" s="43"/>
    </row>
    <row r="44" spans="1:3" s="33" customFormat="1" ht="18" customHeight="1">
      <c r="A44" s="44">
        <v>30303</v>
      </c>
      <c r="B44" s="45" t="s">
        <v>176</v>
      </c>
      <c r="C44" s="43"/>
    </row>
    <row r="45" spans="1:3" s="33" customFormat="1" ht="18" customHeight="1">
      <c r="A45" s="44">
        <v>30304</v>
      </c>
      <c r="B45" s="45" t="s">
        <v>177</v>
      </c>
      <c r="C45" s="43"/>
    </row>
    <row r="46" spans="1:3" s="33" customFormat="1" ht="18" customHeight="1">
      <c r="A46" s="44">
        <v>30305</v>
      </c>
      <c r="B46" s="45" t="s">
        <v>178</v>
      </c>
      <c r="C46" s="43">
        <v>38790</v>
      </c>
    </row>
    <row r="47" spans="1:3" s="33" customFormat="1" ht="18" customHeight="1">
      <c r="A47" s="44">
        <v>30306</v>
      </c>
      <c r="B47" s="45" t="s">
        <v>179</v>
      </c>
      <c r="C47" s="43"/>
    </row>
    <row r="48" spans="1:3" s="33" customFormat="1" ht="18" customHeight="1">
      <c r="A48" s="44">
        <v>30307</v>
      </c>
      <c r="B48" s="45" t="s">
        <v>180</v>
      </c>
      <c r="C48" s="43"/>
    </row>
    <row r="49" spans="1:3" s="33" customFormat="1" ht="18" customHeight="1">
      <c r="A49" s="44">
        <v>30308</v>
      </c>
      <c r="B49" s="45" t="s">
        <v>181</v>
      </c>
      <c r="C49" s="43">
        <v>1024855</v>
      </c>
    </row>
    <row r="50" spans="1:3" s="33" customFormat="1" ht="18" customHeight="1">
      <c r="A50" s="44">
        <v>30309</v>
      </c>
      <c r="B50" s="45" t="s">
        <v>182</v>
      </c>
      <c r="C50" s="43">
        <v>4000</v>
      </c>
    </row>
    <row r="51" spans="1:3" s="33" customFormat="1" ht="18" customHeight="1">
      <c r="A51" s="44">
        <v>30310</v>
      </c>
      <c r="B51" s="45" t="s">
        <v>183</v>
      </c>
      <c r="C51" s="43"/>
    </row>
    <row r="52" spans="1:3" s="33" customFormat="1" ht="18" customHeight="1">
      <c r="A52" s="44">
        <v>30311</v>
      </c>
      <c r="B52" s="45" t="s">
        <v>184</v>
      </c>
      <c r="C52" s="43">
        <v>993530</v>
      </c>
    </row>
    <row r="53" spans="1:3" s="33" customFormat="1" ht="18" customHeight="1">
      <c r="A53" s="44">
        <v>30313</v>
      </c>
      <c r="B53" s="45" t="s">
        <v>185</v>
      </c>
      <c r="C53" s="43"/>
    </row>
    <row r="54" spans="1:3" s="33" customFormat="1" ht="18" customHeight="1">
      <c r="A54" s="44">
        <v>30399</v>
      </c>
      <c r="B54" s="45" t="s">
        <v>186</v>
      </c>
      <c r="C54" s="43">
        <v>25920</v>
      </c>
    </row>
    <row r="55" spans="1:3" s="33" customFormat="1" ht="18" customHeight="1">
      <c r="A55" s="41">
        <v>310</v>
      </c>
      <c r="B55" s="42" t="s">
        <v>187</v>
      </c>
      <c r="C55" s="43">
        <v>17230</v>
      </c>
    </row>
    <row r="56" spans="1:3" s="33" customFormat="1" ht="18" customHeight="1">
      <c r="A56" s="44">
        <v>31002</v>
      </c>
      <c r="B56" s="45" t="s">
        <v>188</v>
      </c>
      <c r="C56" s="43">
        <v>17230</v>
      </c>
    </row>
    <row r="57" spans="1:3" s="33" customFormat="1" ht="18" customHeight="1">
      <c r="A57" s="44">
        <v>31003</v>
      </c>
      <c r="B57" s="45" t="s">
        <v>189</v>
      </c>
      <c r="C57" s="43"/>
    </row>
    <row r="58" spans="1:3" s="33" customFormat="1" ht="18" customHeight="1">
      <c r="A58" s="44">
        <v>31007</v>
      </c>
      <c r="B58" s="45" t="s">
        <v>190</v>
      </c>
      <c r="C58" s="43"/>
    </row>
    <row r="59" spans="1:3" s="33" customFormat="1" ht="18" customHeight="1">
      <c r="A59" s="44">
        <v>31013</v>
      </c>
      <c r="B59" s="45" t="s">
        <v>191</v>
      </c>
      <c r="C59" s="43"/>
    </row>
    <row r="60" spans="1:3" s="33" customFormat="1" ht="18" customHeight="1">
      <c r="A60" s="44">
        <v>31019</v>
      </c>
      <c r="B60" s="45" t="s">
        <v>192</v>
      </c>
      <c r="C60" s="43"/>
    </row>
    <row r="61" spans="1:3" s="33" customFormat="1" ht="18" customHeight="1">
      <c r="A61" s="44">
        <v>31099</v>
      </c>
      <c r="B61" s="45" t="s">
        <v>193</v>
      </c>
      <c r="C61" s="43"/>
    </row>
    <row r="62" spans="1:3" s="33" customFormat="1" ht="18" customHeight="1">
      <c r="A62" s="41">
        <v>304</v>
      </c>
      <c r="B62" s="42" t="s">
        <v>194</v>
      </c>
      <c r="C62" s="43"/>
    </row>
    <row r="63" spans="1:3" s="33" customFormat="1" ht="18" customHeight="1">
      <c r="A63" s="44">
        <v>30401</v>
      </c>
      <c r="B63" s="45" t="s">
        <v>195</v>
      </c>
      <c r="C63" s="43"/>
    </row>
    <row r="64" spans="1:3" s="33" customFormat="1" ht="18" customHeight="1">
      <c r="A64" s="44">
        <v>30402</v>
      </c>
      <c r="B64" s="45" t="s">
        <v>196</v>
      </c>
      <c r="C64" s="43"/>
    </row>
    <row r="65" spans="1:3" s="33" customFormat="1" ht="18" customHeight="1">
      <c r="A65" s="44">
        <v>30499</v>
      </c>
      <c r="B65" s="45" t="s">
        <v>197</v>
      </c>
      <c r="C65" s="43"/>
    </row>
    <row r="66" spans="1:3" s="33" customFormat="1" ht="18" customHeight="1">
      <c r="A66" s="41">
        <v>307</v>
      </c>
      <c r="B66" s="42" t="s">
        <v>198</v>
      </c>
      <c r="C66" s="43"/>
    </row>
    <row r="67" spans="1:3" s="33" customFormat="1" ht="18" customHeight="1">
      <c r="A67" s="44">
        <v>30701</v>
      </c>
      <c r="B67" s="45" t="s">
        <v>199</v>
      </c>
      <c r="C67" s="43"/>
    </row>
    <row r="68" spans="1:3" s="33" customFormat="1" ht="18" customHeight="1">
      <c r="A68" s="46" t="s">
        <v>100</v>
      </c>
      <c r="B68" s="47"/>
      <c r="C68" s="43">
        <f>+C5+C13+C41+C55</f>
        <v>26000295</v>
      </c>
    </row>
  </sheetData>
  <sheetProtection/>
  <mergeCells count="4">
    <mergeCell ref="A1:C1"/>
    <mergeCell ref="A3:B3"/>
    <mergeCell ref="A68:B68"/>
    <mergeCell ref="C3:C4"/>
  </mergeCells>
  <printOptions/>
  <pageMargins left="0.55" right="0" top="0.41" bottom="0.4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9"/>
  <sheetViews>
    <sheetView workbookViewId="0" topLeftCell="A1">
      <selection activeCell="B14" sqref="B13:B14"/>
    </sheetView>
  </sheetViews>
  <sheetFormatPr defaultColWidth="9.00390625" defaultRowHeight="14.25"/>
  <cols>
    <col min="1" max="1" width="10.25390625" style="10" customWidth="1"/>
    <col min="2" max="2" width="26.375" style="10" customWidth="1"/>
    <col min="3" max="6" width="10.625" style="10" customWidth="1"/>
  </cols>
  <sheetData>
    <row r="1" spans="1:7" ht="27.75" customHeight="1">
      <c r="A1" s="11" t="s">
        <v>200</v>
      </c>
      <c r="B1" s="11"/>
      <c r="C1" s="11"/>
      <c r="D1" s="11"/>
      <c r="E1" s="11"/>
      <c r="F1" s="11"/>
      <c r="G1" s="12"/>
    </row>
    <row r="2" spans="1:7" s="7" customFormat="1" ht="28.5" customHeight="1">
      <c r="A2" s="13" t="s">
        <v>1</v>
      </c>
      <c r="B2" s="13"/>
      <c r="C2" s="14"/>
      <c r="D2" s="14"/>
      <c r="E2" s="15"/>
      <c r="F2" s="15" t="s">
        <v>201</v>
      </c>
      <c r="G2" s="16"/>
    </row>
    <row r="3" spans="1:230" ht="28.5" customHeight="1">
      <c r="A3" s="17" t="s">
        <v>202</v>
      </c>
      <c r="B3" s="17" t="s">
        <v>68</v>
      </c>
      <c r="C3" s="18" t="s">
        <v>203</v>
      </c>
      <c r="D3" s="19" t="s">
        <v>204</v>
      </c>
      <c r="E3" s="17"/>
      <c r="F3" s="17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</row>
    <row r="4" spans="1:6" s="8" customFormat="1" ht="26.25" customHeight="1">
      <c r="A4" s="17"/>
      <c r="B4" s="17"/>
      <c r="C4" s="21"/>
      <c r="D4" s="22" t="s">
        <v>136</v>
      </c>
      <c r="E4" s="22" t="s">
        <v>101</v>
      </c>
      <c r="F4" s="22" t="s">
        <v>102</v>
      </c>
    </row>
    <row r="5" spans="1:6" s="9" customFormat="1" ht="39.75" customHeight="1">
      <c r="A5" s="23">
        <v>229</v>
      </c>
      <c r="B5" s="24" t="s">
        <v>205</v>
      </c>
      <c r="C5" s="25">
        <v>20000</v>
      </c>
      <c r="D5" s="26">
        <v>20000</v>
      </c>
      <c r="E5" s="26">
        <v>20000</v>
      </c>
      <c r="F5" s="26"/>
    </row>
    <row r="6" spans="1:6" s="9" customFormat="1" ht="39.75" customHeight="1">
      <c r="A6" s="23">
        <v>22960</v>
      </c>
      <c r="B6" s="27" t="s">
        <v>96</v>
      </c>
      <c r="C6" s="25">
        <v>20000</v>
      </c>
      <c r="D6" s="26">
        <v>20000</v>
      </c>
      <c r="E6" s="26">
        <v>20000</v>
      </c>
      <c r="F6" s="26"/>
    </row>
    <row r="7" spans="1:6" s="9" customFormat="1" ht="39.75" customHeight="1">
      <c r="A7" s="23">
        <v>2296004</v>
      </c>
      <c r="B7" s="27" t="s">
        <v>107</v>
      </c>
      <c r="C7" s="25">
        <v>20000</v>
      </c>
      <c r="D7" s="26">
        <v>20000</v>
      </c>
      <c r="E7" s="26">
        <v>20000</v>
      </c>
      <c r="F7" s="26"/>
    </row>
    <row r="8" spans="1:6" ht="39.75" customHeight="1">
      <c r="A8" s="28" t="s">
        <v>100</v>
      </c>
      <c r="B8" s="29"/>
      <c r="C8" s="3">
        <v>20000</v>
      </c>
      <c r="D8" s="3">
        <v>20000</v>
      </c>
      <c r="E8" s="3">
        <v>20000</v>
      </c>
      <c r="F8" s="30"/>
    </row>
    <row r="9" spans="1:6" ht="36" customHeight="1">
      <c r="A9" s="31" t="s">
        <v>206</v>
      </c>
      <c r="B9" s="31"/>
      <c r="C9" s="31"/>
      <c r="D9" s="31"/>
      <c r="E9" s="31"/>
      <c r="F9" s="31"/>
    </row>
  </sheetData>
  <sheetProtection/>
  <mergeCells count="7">
    <mergeCell ref="A1:F1"/>
    <mergeCell ref="D3:F3"/>
    <mergeCell ref="A8:B8"/>
    <mergeCell ref="A9:F9"/>
    <mergeCell ref="A3:A4"/>
    <mergeCell ref="B3:B4"/>
    <mergeCell ref="C3:C4"/>
  </mergeCells>
  <printOptions/>
  <pageMargins left="0.95" right="0.55" top="0.8" bottom="0.8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F8" sqref="F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" t="s">
        <v>207</v>
      </c>
      <c r="B1" s="1"/>
    </row>
    <row r="2" spans="1:2" ht="30" customHeight="1">
      <c r="A2" s="2" t="s">
        <v>208</v>
      </c>
      <c r="B2" s="2"/>
    </row>
    <row r="3" spans="1:2" ht="41.25" customHeight="1">
      <c r="A3" s="3" t="s">
        <v>209</v>
      </c>
      <c r="B3" s="3" t="s">
        <v>210</v>
      </c>
    </row>
    <row r="4" spans="1:2" ht="41.25" customHeight="1">
      <c r="A4" s="3" t="s">
        <v>100</v>
      </c>
      <c r="B4" s="3"/>
    </row>
    <row r="5" spans="1:2" ht="41.25" customHeight="1">
      <c r="A5" s="4" t="s">
        <v>211</v>
      </c>
      <c r="B5" s="3"/>
    </row>
    <row r="6" spans="1:2" ht="41.25" customHeight="1">
      <c r="A6" s="4" t="s">
        <v>212</v>
      </c>
      <c r="B6" s="3"/>
    </row>
    <row r="7" spans="1:2" ht="41.25" customHeight="1">
      <c r="A7" s="5" t="s">
        <v>213</v>
      </c>
      <c r="B7" s="3"/>
    </row>
    <row r="8" spans="1:2" ht="41.25" customHeight="1">
      <c r="A8" s="5" t="s">
        <v>214</v>
      </c>
      <c r="B8" s="3">
        <v>25000</v>
      </c>
    </row>
    <row r="9" spans="1:2" ht="41.25" customHeight="1">
      <c r="A9" s="6" t="s">
        <v>215</v>
      </c>
      <c r="B9" s="3">
        <v>112000</v>
      </c>
    </row>
  </sheetData>
  <sheetProtection/>
  <mergeCells count="2">
    <mergeCell ref="A1:B1"/>
    <mergeCell ref="A2:B2"/>
  </mergeCells>
  <printOptions/>
  <pageMargins left="1.15" right="0.36" top="0.8" bottom="0.8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2016-12-31T00:39:37Z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