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5" activeTab="5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<sst xmlns="http://schemas.openxmlformats.org/spreadsheetml/2006/main" count="363" uniqueCount="211">
  <si>
    <t>附件1</t>
  </si>
  <si>
    <t>2016年桃洪镇政府单位收支决算总表</t>
  </si>
  <si>
    <t>单位名称：桃洪镇人民政府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</si>
  <si>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</si>
  <si>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</si>
  <si>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</si>
  <si>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</si>
  <si>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</si>
  <si>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</si>
  <si>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</si>
  <si>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</si>
  <si>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</si>
  <si>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</si>
  <si>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</si>
  <si>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</si>
  <si>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</si>
  <si>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</si>
  <si>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</si>
  <si>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</si>
  <si>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</si>
  <si>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</si>
  <si>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</si>
  <si>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</si>
  <si>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</si>
  <si>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</si>
  <si>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</si>
  <si>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</si>
  <si>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</si>
  <si>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</si>
  <si>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</si>
  <si>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</si>
  <si>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</si>
  <si>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</si>
  <si>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</si>
  <si>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</si>
  <si>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</si>
  <si>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</si>
  <si>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</si>
  <si>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</si>
  <si>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</si>
  <si>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</si>
  <si>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</si>
  <si>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</si>
  <si>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</si>
  <si>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</si>
  <si>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</si>
  <si>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</si>
  <si>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</si>
  <si>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</si>
  <si>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</si>
  <si>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</si>
  <si>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</si>
  <si>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</si>
  <si>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</si>
  <si>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</si>
  <si>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2016年桃洪镇政府单位收入决算总表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</si>
  <si>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</si>
  <si>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</si>
  <si>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</si>
  <si>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</si>
  <si>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</si>
  <si>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</si>
  <si>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</si>
  <si>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</si>
  <si>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</si>
  <si>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</si>
  <si>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</si>
  <si>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</si>
  <si>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</si>
  <si>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</si>
  <si>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</si>
  <si>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</si>
  <si>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</si>
  <si>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</si>
  <si>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</si>
  <si>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</si>
  <si>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行政运行</t>
  </si>
  <si>
    <t>人大会议</t>
  </si>
  <si>
    <t>代表工作</t>
  </si>
  <si>
    <t>一般行政管理事务</t>
  </si>
  <si>
    <t>其他共产党事务支出</t>
  </si>
  <si>
    <t>其他一般公共服务支出</t>
  </si>
  <si>
    <t>其他文化支出</t>
  </si>
  <si>
    <t>其他文化体育与传媒支出</t>
  </si>
  <si>
    <t>其他人力资源和社会保障管理事务支出</t>
  </si>
  <si>
    <t>基层政权和社区建设</t>
  </si>
  <si>
    <t>死亡抚恤</t>
  </si>
  <si>
    <t>伤残抚恤</t>
  </si>
  <si>
    <t>在乡复员、退伍军人生活补助</t>
  </si>
  <si>
    <t>义务兵优待</t>
  </si>
  <si>
    <t>退役士兵安置</t>
  </si>
  <si>
    <t>老年福利</t>
  </si>
  <si>
    <t>中央自然灾害生活补助</t>
  </si>
  <si>
    <t>地方自然灾害生活补助</t>
  </si>
  <si>
    <t>其他农村生活补助</t>
  </si>
  <si>
    <t>行政单位医疗</t>
  </si>
  <si>
    <t>计划生育机构</t>
  </si>
  <si>
    <t>其他城乡社区管理事务支出</t>
  </si>
  <si>
    <t>城乡社区环境卫生</t>
  </si>
  <si>
    <t>其他国有土地使用权出让收入安排的支出</t>
  </si>
  <si>
    <t>其他城市基础设施配套费安排的支出</t>
  </si>
  <si>
    <t>其他农业支出</t>
  </si>
  <si>
    <t>其他水利支出</t>
  </si>
  <si>
    <t>其他扶贫支出</t>
  </si>
  <si>
    <t>对村级一事一议的补助</t>
  </si>
  <si>
    <t>对村民委员会和村党支部的补助</t>
  </si>
  <si>
    <t>安全监管监察专项</t>
  </si>
  <si>
    <t>其他安全生产监管支出</t>
  </si>
  <si>
    <t>国土资源规划及管理</t>
  </si>
  <si>
    <t>其他支出</t>
  </si>
  <si>
    <t>注：本表只要求填写涉及本单位的预算科目，并且公开到项级，其他无关科目应删除。</t>
  </si>
  <si>
    <t>附件3</t>
  </si>
  <si>
    <t>2016年桃洪镇政府单位支出决算总表</t>
  </si>
  <si>
    <t>基本支出</t>
  </si>
  <si>
    <t>项目支出</t>
  </si>
  <si>
    <t>事业单位经营服务支出</t>
  </si>
  <si>
    <t>上缴上级支出</t>
  </si>
  <si>
    <t>附件4</t>
  </si>
  <si>
    <t>2016年桃洪镇政府单位财政拨款收支决算总表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</si>
  <si>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</si>
  <si>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</si>
  <si>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</si>
  <si>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</si>
  <si>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</si>
  <si>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</si>
  <si>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</si>
  <si>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</si>
  <si>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2016年桃洪镇政府单位一般公共预算支出决算表</t>
  </si>
  <si>
    <t>功能分类科目</t>
  </si>
  <si>
    <t>附件6</t>
  </si>
  <si>
    <t>2016年桃洪镇政府单位一般公共预算基本支出决算表</t>
  </si>
  <si>
    <t>经济分类科目</t>
  </si>
  <si>
    <t>小计</t>
  </si>
  <si>
    <t>工资福利支出</t>
  </si>
  <si>
    <t>基本工资</t>
  </si>
  <si>
    <t>津贴补贴</t>
  </si>
  <si>
    <t>奖金</t>
  </si>
  <si>
    <t>社会保障缴费</t>
  </si>
  <si>
    <t>绩效工资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</si>
  <si>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</si>
  <si>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</si>
  <si>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</si>
  <si>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</si>
  <si>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</si>
  <si>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</si>
  <si>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</si>
  <si>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</si>
  <si>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</si>
  <si>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</si>
  <si>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</si>
  <si>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</si>
  <si>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</si>
  <si>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</si>
  <si>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</si>
  <si>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</si>
  <si>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</si>
  <si>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</si>
  <si>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抚恤金</t>
  </si>
  <si>
    <t>生活补助</t>
  </si>
  <si>
    <t>救济费</t>
  </si>
  <si>
    <t>医疗费</t>
  </si>
  <si>
    <t>奖励金</t>
  </si>
  <si>
    <t>住房公积金</t>
  </si>
  <si>
    <t>基本建设支出</t>
  </si>
  <si>
    <t>基础设施建设</t>
  </si>
  <si>
    <t>大型修缮</t>
  </si>
  <si>
    <t>信息网络及软件购置更新</t>
  </si>
  <si>
    <t>注：本表只要求填写涉及本单位的经济科目，并且公开到款级，其他无关科目应删除。</t>
  </si>
  <si>
    <t>附件7</t>
  </si>
  <si>
    <t>2016年桃洪镇政府单位政府性基金财政拨款收支决算表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</si>
  <si>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</si>
  <si>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</si>
  <si>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</si>
  <si>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</si>
  <si>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大中型水库移民后期扶持基金支出</t>
  </si>
  <si>
    <t xml:space="preserve">      移民补助</t>
  </si>
  <si>
    <t xml:space="preserve">      基础设施建设和经济发展</t>
  </si>
  <si>
    <t>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</si>
  <si>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</si>
  <si>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</si>
  <si>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</si>
  <si>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</si>
  <si>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</si>
  <si>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</si>
  <si>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</si>
  <si>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</si>
  <si>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</si>
  <si>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</si>
  <si>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</si>
  <si>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</si>
  <si>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</si>
  <si>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</si>
  <si>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</si>
  <si>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</si>
  <si>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</si>
  <si>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</si>
  <si>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</si>
  <si>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</si>
  <si>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</si>
  <si>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</si>
  <si>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</si>
  <si>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附件8</t>
  </si>
  <si>
    <t>2016年桃洪镇政府单位“三公”经费决算情况表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</si>
  <si>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</si>
  <si>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</si>
  <si>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</si>
  <si>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</si>
  <si>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</si>
  <si>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</si>
  <si>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</si>
  <si>
    <t>桃洪镇人民政府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</si>
</sst>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indent="2"/>
    </xf>
    <xf numFmtId="0" fontId="8" fillId="0" borderId="13" xfId="0" applyFont="1" applyFill="1" applyBorder="1" applyAlignment="1">
      <alignment horizontal="left" vertical="center" indent="2" shrinkToFit="1"/>
    </xf>
    <xf numFmtId="0" fontId="9" fillId="0" borderId="13" xfId="0" applyFont="1" applyBorder="1" applyAlignment="1">
      <alignment horizontal="left"/>
    </xf>
    <xf numFmtId="0" fontId="10" fillId="0" borderId="13" xfId="0" applyFont="1" applyFill="1" applyBorder="1" applyAlignment="1">
      <alignment horizontal="left" vertical="center" shrinkToFit="1"/>
    </xf>
    <xf numFmtId="0" fontId="0" fillId="0" borderId="13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 shrinkToFi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Fill="1" applyAlignment="1">
      <alignment shrinkToFit="1"/>
    </xf>
    <xf numFmtId="0" fontId="4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 vertical="center" shrinkToFi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:D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54" t="s">
        <v>1</v>
      </c>
      <c r="B2" s="54"/>
      <c r="C2" s="54"/>
      <c r="D2" s="54"/>
    </row>
    <row r="3" spans="1:4" ht="14.25">
      <c r="A3" s="18" t="s">
        <v>2</v>
      </c>
      <c r="B3" s="15"/>
      <c r="D3" s="40" t="s">
        <v>3</v>
      </c>
    </row>
    <row r="4" spans="1:4" ht="14.25">
      <c r="A4" s="24" t="s">
        <v>4</v>
      </c>
      <c r="B4" s="24"/>
      <c r="C4" s="24" t="s">
        <v>5</v>
      </c>
      <c r="D4" s="24"/>
    </row>
    <row r="5" spans="1:4" ht="14.25">
      <c r="A5" s="59" t="s">
        <v>6</v>
      </c>
      <c r="B5" s="60" t="s">
        <v>7</v>
      </c>
      <c r="C5" s="59" t="s">
        <v>8</v>
      </c>
      <c r="D5" s="60" t="s">
        <v>7</v>
      </c>
    </row>
    <row r="6" spans="1:4" ht="20.25" customHeight="1">
      <c r="A6" s="63" t="s">
        <v>9</v>
      </c>
      <c r="B6" s="64">
        <v>49778531</v>
      </c>
      <c r="C6" s="65" t="s">
        <v>10</v>
      </c>
      <c r="D6" s="70">
        <v>10232532.6</v>
      </c>
    </row>
    <row r="7" spans="1:4" ht="20.25" customHeight="1">
      <c r="A7" s="104" t="s">
        <v>11</v>
      </c>
      <c r="B7" s="68"/>
      <c r="C7" s="66" t="s">
        <v>12</v>
      </c>
      <c r="D7" s="71"/>
    </row>
    <row r="8" spans="1:4" ht="20.25" customHeight="1">
      <c r="A8" s="104" t="s">
        <v>13</v>
      </c>
      <c r="B8" s="64"/>
      <c r="C8" s="66" t="s">
        <v>14</v>
      </c>
      <c r="D8" s="71"/>
    </row>
    <row r="9" spans="1:4" ht="20.25" customHeight="1">
      <c r="A9" s="72" t="s">
        <v>15</v>
      </c>
      <c r="B9" s="73"/>
      <c r="C9" s="66" t="s">
        <v>16</v>
      </c>
      <c r="D9" s="71"/>
    </row>
    <row r="10" spans="1:4" ht="20.25" customHeight="1">
      <c r="A10" s="72" t="s">
        <v>17</v>
      </c>
      <c r="B10" s="73"/>
      <c r="C10" s="66" t="s">
        <v>18</v>
      </c>
      <c r="D10" s="75"/>
    </row>
    <row r="11" spans="1:4" ht="20.25" customHeight="1">
      <c r="A11" s="72" t="s">
        <v>19</v>
      </c>
      <c r="B11" s="73"/>
      <c r="C11" s="66" t="s">
        <v>20</v>
      </c>
      <c r="D11" s="77">
        <v>8273685</v>
      </c>
    </row>
    <row r="12" spans="1:4" ht="20.25" customHeight="1">
      <c r="A12" s="63" t="s">
        <v>21</v>
      </c>
      <c r="B12" s="73"/>
      <c r="C12" s="66" t="s">
        <v>22</v>
      </c>
      <c r="D12" s="70">
        <v>13749722.4</v>
      </c>
    </row>
    <row r="13" spans="1:4" ht="20.25" customHeight="1">
      <c r="A13" s="78" t="s">
        <v>23</v>
      </c>
      <c r="B13" s="68"/>
      <c r="C13" s="66" t="s">
        <v>24</v>
      </c>
      <c r="D13" s="75">
        <v>2781868</v>
      </c>
    </row>
    <row r="14" spans="1:4" ht="20.25" customHeight="1">
      <c r="A14" s="105" t="s">
        <v>25</v>
      </c>
      <c r="B14" s="64"/>
      <c r="C14" s="66" t="s">
        <v>26</v>
      </c>
      <c r="D14" s="77"/>
    </row>
    <row r="15" spans="1:4" ht="20.25" customHeight="1">
      <c r="A15" s="72" t="s">
        <v>27</v>
      </c>
      <c r="B15" s="73"/>
      <c r="C15" s="66" t="s">
        <v>28</v>
      </c>
      <c r="D15" s="77">
        <v>4773781</v>
      </c>
    </row>
    <row r="16" spans="1:4" ht="20.25" customHeight="1">
      <c r="A16" s="72" t="s">
        <v>29</v>
      </c>
      <c r="B16" s="73">
        <v>568125</v>
      </c>
      <c r="C16" s="66" t="s">
        <v>30</v>
      </c>
      <c r="D16" s="77">
        <v>9161450</v>
      </c>
    </row>
    <row r="17" spans="1:4" ht="20.25" customHeight="1">
      <c r="A17" s="78" t="s">
        <v>31</v>
      </c>
      <c r="B17" s="68"/>
      <c r="C17" s="66" t="s">
        <v>32</v>
      </c>
      <c r="D17" s="77"/>
    </row>
    <row r="18" spans="1:4" ht="20.25" customHeight="1">
      <c r="A18" s="72" t="s">
        <v>33</v>
      </c>
      <c r="B18" s="64"/>
      <c r="C18" s="66" t="s">
        <v>34</v>
      </c>
      <c r="D18" s="77">
        <v>596163</v>
      </c>
    </row>
    <row r="19" spans="1:4" ht="20.25" customHeight="1">
      <c r="A19" s="72" t="s">
        <v>35</v>
      </c>
      <c r="B19" s="73"/>
      <c r="C19" s="66" t="s">
        <v>36</v>
      </c>
      <c r="D19" s="70"/>
    </row>
    <row r="20" spans="1:4" ht="20.25" customHeight="1">
      <c r="A20" s="72" t="s">
        <v>37</v>
      </c>
      <c r="B20" s="73"/>
      <c r="C20" s="66" t="s">
        <v>38</v>
      </c>
      <c r="D20" s="71"/>
    </row>
    <row r="21" spans="1:4" ht="20.25" customHeight="1">
      <c r="A21" s="72" t="s">
        <v>39</v>
      </c>
      <c r="B21" s="81"/>
      <c r="C21" s="66" t="s">
        <v>40</v>
      </c>
      <c r="D21" s="71">
        <v>45000</v>
      </c>
    </row>
    <row r="22" spans="1:4" ht="20.25" customHeight="1">
      <c r="A22" s="72" t="s">
        <v>41</v>
      </c>
      <c r="B22" s="64"/>
      <c r="C22" s="66" t="s">
        <v>42</v>
      </c>
      <c r="D22" s="82"/>
    </row>
    <row r="23" spans="1:4" ht="20.25" customHeight="1">
      <c r="A23" s="72" t="s">
        <v>43</v>
      </c>
      <c r="B23" s="73"/>
      <c r="C23" s="66" t="s">
        <v>44</v>
      </c>
      <c r="D23" s="83"/>
    </row>
    <row r="24" spans="1:4" ht="20.25" customHeight="1">
      <c r="A24" s="72"/>
      <c r="B24" s="81"/>
      <c r="C24" s="66" t="s">
        <v>45</v>
      </c>
      <c r="D24" s="83"/>
    </row>
    <row r="25" spans="1:4" ht="20.25" customHeight="1">
      <c r="A25" s="84"/>
      <c r="B25" s="68"/>
      <c r="C25" s="66" t="s">
        <v>46</v>
      </c>
      <c r="D25" s="83"/>
    </row>
    <row r="26" spans="1:4" ht="20.25" customHeight="1">
      <c r="A26" s="85"/>
      <c r="B26" s="86"/>
      <c r="C26" s="66" t="s">
        <v>47</v>
      </c>
      <c r="D26" s="87">
        <v>732454</v>
      </c>
    </row>
    <row r="27" spans="1:4" ht="20.25" customHeight="1">
      <c r="A27" s="84" t="s">
        <v>48</v>
      </c>
      <c r="B27" s="86">
        <f>SUM(B6:B17)</f>
        <v>50346656</v>
      </c>
      <c r="C27" s="88" t="s">
        <v>49</v>
      </c>
      <c r="D27" s="87">
        <f>SUM(D6:D26)</f>
        <v>50346656</v>
      </c>
    </row>
    <row r="28" spans="1:4" ht="20.25" customHeight="1">
      <c r="A28" s="85" t="s">
        <v>50</v>
      </c>
      <c r="B28" s="86"/>
      <c r="C28" s="88" t="s">
        <v>51</v>
      </c>
      <c r="D28" s="87"/>
    </row>
    <row r="29" spans="1:4" ht="20.25" customHeight="1">
      <c r="A29" s="89" t="s">
        <v>52</v>
      </c>
      <c r="B29" s="64"/>
      <c r="C29" s="90" t="s">
        <v>53</v>
      </c>
      <c r="D29" s="87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48"/>
  <sheetViews>
    <sheetView workbookViewId="0" topLeftCell="A1">
      <selection activeCell="A2" sqref="A2:P2"/>
    </sheetView>
  </sheetViews>
  <sheetFormatPr defaultColWidth="9.00390625" defaultRowHeight="14.25"/>
  <cols>
    <col min="1" max="1" width="8.25390625" style="0" customWidth="1"/>
    <col min="2" max="2" width="17.00390625" style="99" customWidth="1"/>
    <col min="3" max="3" width="8.50390625" style="0" customWidth="1"/>
    <col min="4" max="4" width="7.75390625" style="0" customWidth="1"/>
    <col min="5" max="16" width="6.625" style="0" customWidth="1"/>
  </cols>
  <sheetData>
    <row r="1" ht="14.25">
      <c r="A1" t="s">
        <v>54</v>
      </c>
    </row>
    <row r="2" spans="1:16" ht="22.5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243" ht="13.5" customHeight="1">
      <c r="A3" s="18" t="s">
        <v>2</v>
      </c>
      <c r="B3" s="100"/>
      <c r="C3" s="92"/>
      <c r="D3" s="26"/>
      <c r="E3" s="26"/>
      <c r="F3" s="26"/>
      <c r="G3" s="26"/>
      <c r="H3" s="26"/>
      <c r="I3" s="26"/>
      <c r="J3" s="26"/>
      <c r="K3" s="26"/>
      <c r="L3" s="93"/>
      <c r="M3" s="26"/>
      <c r="N3" s="26"/>
      <c r="O3" s="26"/>
      <c r="P3" s="93" t="s">
        <v>3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6.5" customHeight="1">
      <c r="A4" s="57" t="s">
        <v>56</v>
      </c>
      <c r="B4" s="57"/>
      <c r="C4" s="57" t="s">
        <v>57</v>
      </c>
      <c r="D4" s="57" t="s">
        <v>58</v>
      </c>
      <c r="E4" s="57" t="s">
        <v>59</v>
      </c>
      <c r="F4" s="57"/>
      <c r="G4" s="57"/>
      <c r="H4" s="57"/>
      <c r="I4" s="57"/>
      <c r="J4" s="57" t="s">
        <v>60</v>
      </c>
      <c r="K4" s="57"/>
      <c r="L4" s="57" t="s">
        <v>61</v>
      </c>
      <c r="M4" s="103" t="s">
        <v>62</v>
      </c>
      <c r="N4" s="103" t="s">
        <v>63</v>
      </c>
      <c r="O4" s="103" t="s">
        <v>64</v>
      </c>
      <c r="P4" s="103" t="s">
        <v>65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28.5" customHeight="1">
      <c r="A5" s="57" t="s">
        <v>66</v>
      </c>
      <c r="B5" s="101" t="s">
        <v>67</v>
      </c>
      <c r="C5" s="57"/>
      <c r="D5" s="57"/>
      <c r="E5" s="57" t="s">
        <v>68</v>
      </c>
      <c r="F5" s="57" t="s">
        <v>69</v>
      </c>
      <c r="G5" s="57" t="s">
        <v>70</v>
      </c>
      <c r="H5" s="57" t="s">
        <v>71</v>
      </c>
      <c r="I5" s="57" t="s">
        <v>72</v>
      </c>
      <c r="J5" s="57" t="s">
        <v>73</v>
      </c>
      <c r="K5" s="57" t="s">
        <v>74</v>
      </c>
      <c r="L5" s="57"/>
      <c r="M5" s="103"/>
      <c r="N5" s="103"/>
      <c r="O5" s="103"/>
      <c r="P5" s="103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16" s="14" customFormat="1" ht="21" customHeight="1">
      <c r="A6" s="57"/>
      <c r="B6" s="101"/>
      <c r="C6" s="57"/>
      <c r="D6" s="57"/>
      <c r="E6" s="57"/>
      <c r="F6" s="57"/>
      <c r="G6" s="57"/>
      <c r="H6" s="57"/>
      <c r="I6" s="57"/>
      <c r="J6" s="57"/>
      <c r="K6" s="57"/>
      <c r="L6" s="57"/>
      <c r="M6" s="103"/>
      <c r="N6" s="103"/>
      <c r="O6" s="103"/>
      <c r="P6" s="103"/>
    </row>
    <row r="7" spans="1:16" s="14" customFormat="1" ht="13.5" customHeight="1">
      <c r="A7" s="96" t="s">
        <v>75</v>
      </c>
      <c r="B7" s="97"/>
      <c r="C7" s="57">
        <f>SUM(D7:P7)</f>
        <v>50346656</v>
      </c>
      <c r="D7" s="57">
        <f>SUM(D8:D47)</f>
        <v>49778531</v>
      </c>
      <c r="E7" s="57"/>
      <c r="F7" s="57"/>
      <c r="G7" s="57"/>
      <c r="H7" s="57"/>
      <c r="I7" s="57"/>
      <c r="J7" s="57"/>
      <c r="K7" s="57"/>
      <c r="L7" s="57">
        <f>SUM(L8:L47)</f>
        <v>568125</v>
      </c>
      <c r="M7" s="103"/>
      <c r="N7" s="103"/>
      <c r="O7" s="103"/>
      <c r="P7" s="103"/>
    </row>
    <row r="8" spans="1:16" ht="14.25">
      <c r="A8" s="55">
        <v>2010101</v>
      </c>
      <c r="B8" s="56" t="s">
        <v>76</v>
      </c>
      <c r="C8" s="57">
        <f aca="true" t="shared" si="0" ref="C8:C47">SUM(D8:P8)</f>
        <v>356626</v>
      </c>
      <c r="D8" s="32">
        <v>356626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4.25">
      <c r="A9" s="55">
        <v>2010104</v>
      </c>
      <c r="B9" s="56" t="s">
        <v>77</v>
      </c>
      <c r="C9" s="57">
        <f t="shared" si="0"/>
        <v>100000</v>
      </c>
      <c r="D9" s="32">
        <v>100000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4.25">
      <c r="A10" s="55">
        <v>2010108</v>
      </c>
      <c r="B10" s="56" t="s">
        <v>78</v>
      </c>
      <c r="C10" s="57">
        <f t="shared" si="0"/>
        <v>15000</v>
      </c>
      <c r="D10" s="32">
        <v>15000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4.25">
      <c r="A11" s="55">
        <v>2010201</v>
      </c>
      <c r="B11" s="56" t="s">
        <v>76</v>
      </c>
      <c r="C11" s="57">
        <f t="shared" si="0"/>
        <v>172652</v>
      </c>
      <c r="D11" s="32">
        <v>172652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4.25">
      <c r="A12" s="55">
        <v>2010301</v>
      </c>
      <c r="B12" s="56" t="s">
        <v>76</v>
      </c>
      <c r="C12" s="57">
        <f t="shared" si="0"/>
        <v>5897412.6</v>
      </c>
      <c r="D12" s="32">
        <v>5897412.6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4.25">
      <c r="A13" s="55">
        <v>2010302</v>
      </c>
      <c r="B13" s="56" t="s">
        <v>79</v>
      </c>
      <c r="C13" s="57">
        <f t="shared" si="0"/>
        <v>685525</v>
      </c>
      <c r="D13" s="32">
        <v>685525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4.25">
      <c r="A14" s="55">
        <v>2010601</v>
      </c>
      <c r="B14" s="56" t="s">
        <v>76</v>
      </c>
      <c r="C14" s="57">
        <f t="shared" si="0"/>
        <v>1659258</v>
      </c>
      <c r="D14" s="32">
        <v>1659258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4.25">
      <c r="A15" s="55">
        <v>2012901</v>
      </c>
      <c r="B15" s="56" t="s">
        <v>76</v>
      </c>
      <c r="C15" s="57">
        <f t="shared" si="0"/>
        <v>194112</v>
      </c>
      <c r="D15" s="32">
        <v>194112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4.25">
      <c r="A16" s="55">
        <v>2013601</v>
      </c>
      <c r="B16" s="56" t="s">
        <v>76</v>
      </c>
      <c r="C16" s="57">
        <f t="shared" si="0"/>
        <v>381947</v>
      </c>
      <c r="D16" s="32">
        <v>381947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4.25">
      <c r="A17" s="55">
        <v>2013699</v>
      </c>
      <c r="B17" s="56" t="s">
        <v>80</v>
      </c>
      <c r="C17" s="57">
        <f t="shared" si="0"/>
        <v>220000</v>
      </c>
      <c r="D17" s="32">
        <v>220000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4.25">
      <c r="A18" s="55">
        <v>2019999</v>
      </c>
      <c r="B18" s="56" t="s">
        <v>81</v>
      </c>
      <c r="C18" s="57">
        <f t="shared" si="0"/>
        <v>550000</v>
      </c>
      <c r="D18" s="32">
        <v>550000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4.25">
      <c r="A19" s="55">
        <v>2070199</v>
      </c>
      <c r="B19" s="56" t="s">
        <v>82</v>
      </c>
      <c r="C19" s="57">
        <f t="shared" si="0"/>
        <v>60000</v>
      </c>
      <c r="D19" s="32">
        <v>60000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4.25">
      <c r="A20" s="55">
        <v>2079999</v>
      </c>
      <c r="B20" s="56" t="s">
        <v>83</v>
      </c>
      <c r="C20" s="57">
        <f t="shared" si="0"/>
        <v>8213685</v>
      </c>
      <c r="D20" s="32">
        <v>8213685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4.25">
      <c r="A21" s="55">
        <v>2080199</v>
      </c>
      <c r="B21" s="56" t="s">
        <v>84</v>
      </c>
      <c r="C21" s="57">
        <f t="shared" si="0"/>
        <v>648496</v>
      </c>
      <c r="D21" s="32">
        <v>648496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4.25">
      <c r="A22" s="55">
        <v>2080208</v>
      </c>
      <c r="B22" s="56" t="s">
        <v>85</v>
      </c>
      <c r="C22" s="57">
        <f t="shared" si="0"/>
        <v>1140000</v>
      </c>
      <c r="D22" s="32">
        <v>1140000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4.25">
      <c r="A23" s="55">
        <v>2080801</v>
      </c>
      <c r="B23" s="56" t="s">
        <v>86</v>
      </c>
      <c r="C23" s="57">
        <f t="shared" si="0"/>
        <v>120544.4</v>
      </c>
      <c r="D23" s="32">
        <v>120544.4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4.25">
      <c r="A24" s="55">
        <v>2080802</v>
      </c>
      <c r="B24" s="56" t="s">
        <v>87</v>
      </c>
      <c r="C24" s="57">
        <f t="shared" si="0"/>
        <v>8177399</v>
      </c>
      <c r="D24" s="32">
        <v>8177399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4.25">
      <c r="A25" s="55">
        <v>2080803</v>
      </c>
      <c r="B25" s="56" t="s">
        <v>88</v>
      </c>
      <c r="C25" s="57">
        <f t="shared" si="0"/>
        <v>2185703</v>
      </c>
      <c r="D25" s="32">
        <v>2185703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4.25">
      <c r="A26" s="55">
        <v>2080805</v>
      </c>
      <c r="B26" s="56" t="s">
        <v>89</v>
      </c>
      <c r="C26" s="57">
        <f t="shared" si="0"/>
        <v>950500</v>
      </c>
      <c r="D26" s="32">
        <v>950500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4.25">
      <c r="A27" s="55">
        <v>2080901</v>
      </c>
      <c r="B27" s="56" t="s">
        <v>90</v>
      </c>
      <c r="C27" s="57">
        <f t="shared" si="0"/>
        <v>160000</v>
      </c>
      <c r="D27" s="32">
        <v>160000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4.25">
      <c r="A28" s="55">
        <v>2081002</v>
      </c>
      <c r="B28" s="56" t="s">
        <v>91</v>
      </c>
      <c r="C28" s="57">
        <f t="shared" si="0"/>
        <v>137280</v>
      </c>
      <c r="D28" s="32">
        <v>137280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4.25">
      <c r="A29" s="55">
        <v>2081501</v>
      </c>
      <c r="B29" s="56" t="s">
        <v>92</v>
      </c>
      <c r="C29" s="57">
        <f t="shared" si="0"/>
        <v>150000</v>
      </c>
      <c r="D29" s="32">
        <v>150000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4.25">
      <c r="A30" s="55">
        <v>2081502</v>
      </c>
      <c r="B30" s="56" t="s">
        <v>93</v>
      </c>
      <c r="C30" s="57">
        <f t="shared" si="0"/>
        <v>50000</v>
      </c>
      <c r="D30" s="32">
        <v>50000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4.25">
      <c r="A31" s="55">
        <v>2082502</v>
      </c>
      <c r="B31" s="56" t="s">
        <v>94</v>
      </c>
      <c r="C31" s="57">
        <f t="shared" si="0"/>
        <v>29800</v>
      </c>
      <c r="D31" s="32">
        <v>29800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4.25">
      <c r="A32" s="55">
        <v>2100501</v>
      </c>
      <c r="B32" s="56" t="s">
        <v>95</v>
      </c>
      <c r="C32" s="57">
        <f t="shared" si="0"/>
        <v>6000</v>
      </c>
      <c r="D32" s="32">
        <v>6000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4.25">
      <c r="A33" s="55">
        <v>2100716</v>
      </c>
      <c r="B33" s="56" t="s">
        <v>96</v>
      </c>
      <c r="C33" s="57">
        <f t="shared" si="0"/>
        <v>2775868</v>
      </c>
      <c r="D33" s="32">
        <v>2775868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4.25">
      <c r="A34" s="55">
        <v>2120101</v>
      </c>
      <c r="B34" s="56" t="s">
        <v>76</v>
      </c>
      <c r="C34" s="57">
        <f t="shared" si="0"/>
        <v>1162956</v>
      </c>
      <c r="D34" s="32">
        <v>1162956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4.25">
      <c r="A35" s="55">
        <v>2120199</v>
      </c>
      <c r="B35" s="56" t="s">
        <v>97</v>
      </c>
      <c r="C35" s="57">
        <f t="shared" si="0"/>
        <v>2700000</v>
      </c>
      <c r="D35" s="32">
        <v>2700000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4.25">
      <c r="A36" s="55">
        <v>2120501</v>
      </c>
      <c r="B36" s="56" t="s">
        <v>98</v>
      </c>
      <c r="C36" s="57">
        <f t="shared" si="0"/>
        <v>342700</v>
      </c>
      <c r="D36" s="32">
        <v>342700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4.25">
      <c r="A37" s="55">
        <v>2120899</v>
      </c>
      <c r="B37" s="56" t="s">
        <v>99</v>
      </c>
      <c r="C37" s="57">
        <f t="shared" si="0"/>
        <v>368125</v>
      </c>
      <c r="D37" s="32"/>
      <c r="E37" s="32"/>
      <c r="F37" s="32"/>
      <c r="G37" s="32"/>
      <c r="H37" s="32"/>
      <c r="I37" s="32"/>
      <c r="J37" s="32"/>
      <c r="K37" s="32"/>
      <c r="L37" s="32">
        <v>368125</v>
      </c>
      <c r="M37" s="32"/>
      <c r="N37" s="32"/>
      <c r="O37" s="32"/>
      <c r="P37" s="32"/>
    </row>
    <row r="38" spans="1:16" ht="14.25">
      <c r="A38" s="55">
        <v>2121399</v>
      </c>
      <c r="B38" s="56" t="s">
        <v>100</v>
      </c>
      <c r="C38" s="57">
        <f t="shared" si="0"/>
        <v>200000</v>
      </c>
      <c r="D38" s="32"/>
      <c r="E38" s="32"/>
      <c r="F38" s="32"/>
      <c r="G38" s="32"/>
      <c r="H38" s="32"/>
      <c r="I38" s="32"/>
      <c r="J38" s="32"/>
      <c r="K38" s="32"/>
      <c r="L38" s="32">
        <v>200000</v>
      </c>
      <c r="M38" s="32"/>
      <c r="N38" s="32"/>
      <c r="O38" s="32"/>
      <c r="P38" s="32"/>
    </row>
    <row r="39" spans="1:16" ht="14.25">
      <c r="A39" s="55">
        <v>2130199</v>
      </c>
      <c r="B39" s="56" t="s">
        <v>101</v>
      </c>
      <c r="C39" s="57">
        <f t="shared" si="0"/>
        <v>1535111</v>
      </c>
      <c r="D39" s="32">
        <v>1535111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4.25">
      <c r="A40" s="55">
        <v>2130399</v>
      </c>
      <c r="B40" s="56" t="s">
        <v>102</v>
      </c>
      <c r="C40" s="57">
        <f t="shared" si="0"/>
        <v>540843</v>
      </c>
      <c r="D40" s="32">
        <v>540843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4.25">
      <c r="A41" s="55">
        <v>2130599</v>
      </c>
      <c r="B41" s="56" t="s">
        <v>103</v>
      </c>
      <c r="C41" s="57">
        <f t="shared" si="0"/>
        <v>480000</v>
      </c>
      <c r="D41" s="32">
        <v>480000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4.25">
      <c r="A42" s="55">
        <v>2130701</v>
      </c>
      <c r="B42" s="56" t="s">
        <v>104</v>
      </c>
      <c r="C42" s="57">
        <f t="shared" si="0"/>
        <v>968000</v>
      </c>
      <c r="D42" s="32">
        <v>968000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4.25">
      <c r="A43" s="55">
        <v>2130705</v>
      </c>
      <c r="B43" s="56" t="s">
        <v>105</v>
      </c>
      <c r="C43" s="57">
        <f t="shared" si="0"/>
        <v>5637496</v>
      </c>
      <c r="D43" s="32">
        <v>5637496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4.25">
      <c r="A44" s="55">
        <v>2150605</v>
      </c>
      <c r="B44" s="56" t="s">
        <v>106</v>
      </c>
      <c r="C44" s="57">
        <f t="shared" si="0"/>
        <v>40000</v>
      </c>
      <c r="D44" s="32">
        <v>40000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4.25">
      <c r="A45" s="55">
        <v>2150699</v>
      </c>
      <c r="B45" s="56" t="s">
        <v>107</v>
      </c>
      <c r="C45" s="57">
        <f t="shared" si="0"/>
        <v>556163</v>
      </c>
      <c r="D45" s="32">
        <v>556163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4.25">
      <c r="A46" s="55">
        <v>2200104</v>
      </c>
      <c r="B46" s="56" t="s">
        <v>108</v>
      </c>
      <c r="C46" s="57">
        <f t="shared" si="0"/>
        <v>45000</v>
      </c>
      <c r="D46" s="32">
        <v>45000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4.25">
      <c r="A47" s="55">
        <v>2299901</v>
      </c>
      <c r="B47" s="56" t="s">
        <v>109</v>
      </c>
      <c r="C47" s="57">
        <f t="shared" si="0"/>
        <v>732454</v>
      </c>
      <c r="D47" s="32">
        <v>732454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2" ht="14.25">
      <c r="A48" s="58" t="s">
        <v>110</v>
      </c>
      <c r="B48" s="102"/>
    </row>
  </sheetData>
  <sheetProtection/>
  <mergeCells count="21">
    <mergeCell ref="A2:P2"/>
    <mergeCell ref="A4:B4"/>
    <mergeCell ref="E4:I4"/>
    <mergeCell ref="J4:K4"/>
    <mergeCell ref="A7:B7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47"/>
  <sheetViews>
    <sheetView workbookViewId="0" topLeftCell="A1">
      <selection activeCell="A2" sqref="A2:G2"/>
    </sheetView>
  </sheetViews>
  <sheetFormatPr defaultColWidth="9.00390625" defaultRowHeight="14.25"/>
  <cols>
    <col min="1" max="1" width="8.625" style="0" customWidth="1"/>
    <col min="2" max="2" width="26.75390625" style="0" customWidth="1"/>
    <col min="3" max="7" width="16.375" style="0" customWidth="1"/>
  </cols>
  <sheetData>
    <row r="1" ht="14.25">
      <c r="A1" t="s">
        <v>111</v>
      </c>
    </row>
    <row r="2" spans="1:17" ht="22.5">
      <c r="A2" s="54" t="s">
        <v>112</v>
      </c>
      <c r="B2" s="54"/>
      <c r="C2" s="54"/>
      <c r="D2" s="54"/>
      <c r="E2" s="54"/>
      <c r="F2" s="54"/>
      <c r="G2" s="54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34" ht="13.5" customHeight="1">
      <c r="A3" s="18" t="s">
        <v>2</v>
      </c>
      <c r="B3" s="91"/>
      <c r="C3" s="92"/>
      <c r="D3" s="26"/>
      <c r="E3" s="26"/>
      <c r="F3" s="26"/>
      <c r="G3" s="93" t="s">
        <v>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</row>
    <row r="4" spans="1:234" ht="28.5" customHeight="1">
      <c r="A4" s="94" t="s">
        <v>66</v>
      </c>
      <c r="B4" s="94" t="s">
        <v>67</v>
      </c>
      <c r="C4" s="57" t="s">
        <v>75</v>
      </c>
      <c r="D4" s="57" t="s">
        <v>113</v>
      </c>
      <c r="E4" s="57" t="s">
        <v>114</v>
      </c>
      <c r="F4" s="57" t="s">
        <v>115</v>
      </c>
      <c r="G4" s="57" t="s">
        <v>116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</row>
    <row r="5" spans="1:7" s="14" customFormat="1" ht="21" customHeight="1">
      <c r="A5" s="95"/>
      <c r="B5" s="95"/>
      <c r="C5" s="57"/>
      <c r="D5" s="57"/>
      <c r="E5" s="57"/>
      <c r="F5" s="57"/>
      <c r="G5" s="57"/>
    </row>
    <row r="6" spans="1:7" s="14" customFormat="1" ht="21" customHeight="1">
      <c r="A6" s="96" t="s">
        <v>75</v>
      </c>
      <c r="B6" s="97"/>
      <c r="C6" s="57">
        <f>SUM(C7:C46)</f>
        <v>50346656</v>
      </c>
      <c r="D6" s="57">
        <f>SUM(D7:D46)</f>
        <v>22758651.6</v>
      </c>
      <c r="E6" s="57">
        <f>SUM(E7:E46)</f>
        <v>27588004.4</v>
      </c>
      <c r="F6" s="57"/>
      <c r="G6" s="57"/>
    </row>
    <row r="7" spans="1:7" ht="14.25">
      <c r="A7" s="55">
        <v>2010101</v>
      </c>
      <c r="B7" s="56" t="s">
        <v>76</v>
      </c>
      <c r="C7" s="57">
        <f>D7+E7</f>
        <v>356626</v>
      </c>
      <c r="D7" s="57">
        <v>356626</v>
      </c>
      <c r="E7" s="57"/>
      <c r="F7" s="32"/>
      <c r="G7" s="32"/>
    </row>
    <row r="8" spans="1:7" ht="14.25">
      <c r="A8" s="55">
        <v>2010104</v>
      </c>
      <c r="B8" s="56" t="s">
        <v>77</v>
      </c>
      <c r="C8" s="57">
        <f aca="true" t="shared" si="0" ref="C8:C46">D8+E8</f>
        <v>100000</v>
      </c>
      <c r="D8" s="57">
        <v>100000</v>
      </c>
      <c r="E8" s="57"/>
      <c r="F8" s="32"/>
      <c r="G8" s="32"/>
    </row>
    <row r="9" spans="1:7" ht="14.25">
      <c r="A9" s="55">
        <v>2010108</v>
      </c>
      <c r="B9" s="56" t="s">
        <v>78</v>
      </c>
      <c r="C9" s="57">
        <f t="shared" si="0"/>
        <v>15000</v>
      </c>
      <c r="D9" s="57">
        <v>15000</v>
      </c>
      <c r="E9" s="57"/>
      <c r="F9" s="32"/>
      <c r="G9" s="32"/>
    </row>
    <row r="10" spans="1:7" ht="14.25">
      <c r="A10" s="55">
        <v>2010201</v>
      </c>
      <c r="B10" s="56" t="s">
        <v>76</v>
      </c>
      <c r="C10" s="57">
        <f t="shared" si="0"/>
        <v>172652</v>
      </c>
      <c r="D10" s="57">
        <v>172652</v>
      </c>
      <c r="E10" s="57"/>
      <c r="F10" s="32"/>
      <c r="G10" s="32"/>
    </row>
    <row r="11" spans="1:7" ht="14.25">
      <c r="A11" s="55">
        <v>2010301</v>
      </c>
      <c r="B11" s="56" t="s">
        <v>76</v>
      </c>
      <c r="C11" s="57">
        <f t="shared" si="0"/>
        <v>5897412.6</v>
      </c>
      <c r="D11" s="57">
        <v>5897412.6</v>
      </c>
      <c r="E11" s="57"/>
      <c r="F11" s="32"/>
      <c r="G11" s="32"/>
    </row>
    <row r="12" spans="1:7" ht="14.25">
      <c r="A12" s="55">
        <v>2010302</v>
      </c>
      <c r="B12" s="56" t="s">
        <v>79</v>
      </c>
      <c r="C12" s="57">
        <f t="shared" si="0"/>
        <v>685525</v>
      </c>
      <c r="D12" s="57"/>
      <c r="E12" s="57">
        <v>685525</v>
      </c>
      <c r="F12" s="32"/>
      <c r="G12" s="32"/>
    </row>
    <row r="13" spans="1:7" ht="14.25">
      <c r="A13" s="55">
        <v>2010601</v>
      </c>
      <c r="B13" s="56" t="s">
        <v>76</v>
      </c>
      <c r="C13" s="57">
        <f t="shared" si="0"/>
        <v>1659258</v>
      </c>
      <c r="D13" s="57">
        <v>1659258</v>
      </c>
      <c r="E13" s="57"/>
      <c r="F13" s="32"/>
      <c r="G13" s="32"/>
    </row>
    <row r="14" spans="1:7" ht="14.25">
      <c r="A14" s="55">
        <v>2012901</v>
      </c>
      <c r="B14" s="56" t="s">
        <v>76</v>
      </c>
      <c r="C14" s="57">
        <f t="shared" si="0"/>
        <v>194112</v>
      </c>
      <c r="D14" s="57">
        <v>194112</v>
      </c>
      <c r="E14" s="57"/>
      <c r="F14" s="32"/>
      <c r="G14" s="32"/>
    </row>
    <row r="15" spans="1:7" ht="14.25">
      <c r="A15" s="55">
        <v>2013601</v>
      </c>
      <c r="B15" s="56" t="s">
        <v>76</v>
      </c>
      <c r="C15" s="57">
        <f t="shared" si="0"/>
        <v>381947</v>
      </c>
      <c r="D15" s="57">
        <v>381947</v>
      </c>
      <c r="E15" s="57"/>
      <c r="F15" s="32"/>
      <c r="G15" s="32"/>
    </row>
    <row r="16" spans="1:7" ht="14.25">
      <c r="A16" s="55">
        <v>2013699</v>
      </c>
      <c r="B16" s="56" t="s">
        <v>80</v>
      </c>
      <c r="C16" s="57">
        <f t="shared" si="0"/>
        <v>220000</v>
      </c>
      <c r="D16" s="57">
        <v>220000</v>
      </c>
      <c r="E16" s="57"/>
      <c r="F16" s="32"/>
      <c r="G16" s="32"/>
    </row>
    <row r="17" spans="1:7" ht="14.25">
      <c r="A17" s="55">
        <v>2019999</v>
      </c>
      <c r="B17" s="56" t="s">
        <v>81</v>
      </c>
      <c r="C17" s="57">
        <f t="shared" si="0"/>
        <v>550000</v>
      </c>
      <c r="D17" s="57">
        <v>550000</v>
      </c>
      <c r="E17" s="57"/>
      <c r="F17" s="32"/>
      <c r="G17" s="32"/>
    </row>
    <row r="18" spans="1:7" ht="14.25">
      <c r="A18" s="55">
        <v>2070199</v>
      </c>
      <c r="B18" s="56" t="s">
        <v>82</v>
      </c>
      <c r="C18" s="57">
        <f t="shared" si="0"/>
        <v>60000</v>
      </c>
      <c r="D18" s="57"/>
      <c r="E18" s="57">
        <v>60000</v>
      </c>
      <c r="F18" s="32"/>
      <c r="G18" s="32"/>
    </row>
    <row r="19" spans="1:7" ht="14.25">
      <c r="A19" s="55">
        <v>2079999</v>
      </c>
      <c r="B19" s="56" t="s">
        <v>83</v>
      </c>
      <c r="C19" s="57">
        <f t="shared" si="0"/>
        <v>8213685</v>
      </c>
      <c r="D19" s="57">
        <v>454385</v>
      </c>
      <c r="E19" s="57">
        <v>7759300</v>
      </c>
      <c r="F19" s="32"/>
      <c r="G19" s="32"/>
    </row>
    <row r="20" spans="1:7" ht="14.25">
      <c r="A20" s="55">
        <v>2080199</v>
      </c>
      <c r="B20" s="56" t="s">
        <v>84</v>
      </c>
      <c r="C20" s="57">
        <f t="shared" si="0"/>
        <v>648496</v>
      </c>
      <c r="D20" s="57">
        <v>648496</v>
      </c>
      <c r="E20" s="57"/>
      <c r="F20" s="32"/>
      <c r="G20" s="32"/>
    </row>
    <row r="21" spans="1:7" ht="14.25">
      <c r="A21" s="55">
        <v>2080208</v>
      </c>
      <c r="B21" s="56" t="s">
        <v>85</v>
      </c>
      <c r="C21" s="57">
        <f t="shared" si="0"/>
        <v>1140000</v>
      </c>
      <c r="D21" s="57"/>
      <c r="E21" s="57">
        <v>1140000</v>
      </c>
      <c r="F21" s="32"/>
      <c r="G21" s="32"/>
    </row>
    <row r="22" spans="1:7" ht="14.25">
      <c r="A22" s="55">
        <v>2080801</v>
      </c>
      <c r="B22" s="56" t="s">
        <v>86</v>
      </c>
      <c r="C22" s="57">
        <f t="shared" si="0"/>
        <v>120544.4</v>
      </c>
      <c r="D22" s="57"/>
      <c r="E22" s="57">
        <v>120544.4</v>
      </c>
      <c r="F22" s="32"/>
      <c r="G22" s="32"/>
    </row>
    <row r="23" spans="1:7" ht="14.25">
      <c r="A23" s="55">
        <v>2080802</v>
      </c>
      <c r="B23" s="56" t="s">
        <v>87</v>
      </c>
      <c r="C23" s="57">
        <f t="shared" si="0"/>
        <v>8177399</v>
      </c>
      <c r="D23" s="57"/>
      <c r="E23" s="57">
        <v>8177399</v>
      </c>
      <c r="F23" s="32"/>
      <c r="G23" s="32"/>
    </row>
    <row r="24" spans="1:7" ht="14.25">
      <c r="A24" s="55">
        <v>2080803</v>
      </c>
      <c r="B24" s="56" t="s">
        <v>88</v>
      </c>
      <c r="C24" s="57">
        <f t="shared" si="0"/>
        <v>2185703</v>
      </c>
      <c r="D24" s="57"/>
      <c r="E24" s="57">
        <v>2185703</v>
      </c>
      <c r="F24" s="32"/>
      <c r="G24" s="32"/>
    </row>
    <row r="25" spans="1:7" ht="14.25">
      <c r="A25" s="55">
        <v>2080805</v>
      </c>
      <c r="B25" s="56" t="s">
        <v>89</v>
      </c>
      <c r="C25" s="57">
        <f t="shared" si="0"/>
        <v>950500</v>
      </c>
      <c r="D25" s="57"/>
      <c r="E25" s="57">
        <v>950500</v>
      </c>
      <c r="F25" s="98"/>
      <c r="G25" s="98"/>
    </row>
    <row r="26" spans="1:7" ht="14.25">
      <c r="A26" s="55">
        <v>2080901</v>
      </c>
      <c r="B26" s="56" t="s">
        <v>90</v>
      </c>
      <c r="C26" s="57">
        <f t="shared" si="0"/>
        <v>160000</v>
      </c>
      <c r="D26" s="57"/>
      <c r="E26" s="57">
        <v>160000</v>
      </c>
      <c r="F26" s="32"/>
      <c r="G26" s="32"/>
    </row>
    <row r="27" spans="1:7" ht="14.25">
      <c r="A27" s="55">
        <v>2081002</v>
      </c>
      <c r="B27" s="56" t="s">
        <v>91</v>
      </c>
      <c r="C27" s="57">
        <f t="shared" si="0"/>
        <v>137280</v>
      </c>
      <c r="D27" s="57"/>
      <c r="E27" s="57">
        <v>137280</v>
      </c>
      <c r="F27" s="32"/>
      <c r="G27" s="32"/>
    </row>
    <row r="28" spans="1:7" ht="14.25">
      <c r="A28" s="55">
        <v>2081501</v>
      </c>
      <c r="B28" s="56" t="s">
        <v>92</v>
      </c>
      <c r="C28" s="57">
        <f t="shared" si="0"/>
        <v>150000</v>
      </c>
      <c r="D28" s="57"/>
      <c r="E28" s="57">
        <v>150000</v>
      </c>
      <c r="F28" s="32"/>
      <c r="G28" s="32"/>
    </row>
    <row r="29" spans="1:7" ht="14.25">
      <c r="A29" s="55">
        <v>2081502</v>
      </c>
      <c r="B29" s="56" t="s">
        <v>93</v>
      </c>
      <c r="C29" s="57">
        <f t="shared" si="0"/>
        <v>50000</v>
      </c>
      <c r="D29" s="57"/>
      <c r="E29" s="57">
        <v>50000</v>
      </c>
      <c r="F29" s="32"/>
      <c r="G29" s="32"/>
    </row>
    <row r="30" spans="1:7" ht="14.25">
      <c r="A30" s="55">
        <v>2082502</v>
      </c>
      <c r="B30" s="56" t="s">
        <v>94</v>
      </c>
      <c r="C30" s="57">
        <f t="shared" si="0"/>
        <v>29800</v>
      </c>
      <c r="D30" s="57"/>
      <c r="E30" s="57">
        <v>29800</v>
      </c>
      <c r="F30" s="32"/>
      <c r="G30" s="32"/>
    </row>
    <row r="31" spans="1:7" ht="14.25">
      <c r="A31" s="55">
        <v>2100501</v>
      </c>
      <c r="B31" s="56" t="s">
        <v>95</v>
      </c>
      <c r="C31" s="57">
        <f t="shared" si="0"/>
        <v>6000</v>
      </c>
      <c r="D31" s="57"/>
      <c r="E31" s="57">
        <v>6000</v>
      </c>
      <c r="F31" s="32"/>
      <c r="G31" s="32"/>
    </row>
    <row r="32" spans="1:7" ht="14.25">
      <c r="A32" s="55">
        <v>2100716</v>
      </c>
      <c r="B32" s="56" t="s">
        <v>96</v>
      </c>
      <c r="C32" s="57">
        <f t="shared" si="0"/>
        <v>2775868</v>
      </c>
      <c r="D32" s="57">
        <v>1821040</v>
      </c>
      <c r="E32" s="57">
        <v>954828</v>
      </c>
      <c r="F32" s="32"/>
      <c r="G32" s="32"/>
    </row>
    <row r="33" spans="1:7" ht="14.25">
      <c r="A33" s="55">
        <v>2120101</v>
      </c>
      <c r="B33" s="56" t="s">
        <v>76</v>
      </c>
      <c r="C33" s="57">
        <f t="shared" si="0"/>
        <v>1162956</v>
      </c>
      <c r="D33" s="57">
        <v>1162956</v>
      </c>
      <c r="E33" s="57"/>
      <c r="F33" s="32"/>
      <c r="G33" s="32"/>
    </row>
    <row r="34" spans="1:7" ht="14.25">
      <c r="A34" s="55">
        <v>2120199</v>
      </c>
      <c r="B34" s="56" t="s">
        <v>97</v>
      </c>
      <c r="C34" s="57">
        <f t="shared" si="0"/>
        <v>2700000</v>
      </c>
      <c r="D34" s="57"/>
      <c r="E34" s="57">
        <v>2700000</v>
      </c>
      <c r="F34" s="32"/>
      <c r="G34" s="32"/>
    </row>
    <row r="35" spans="1:7" ht="14.25">
      <c r="A35" s="55">
        <v>2120501</v>
      </c>
      <c r="B35" s="56" t="s">
        <v>98</v>
      </c>
      <c r="C35" s="57">
        <f t="shared" si="0"/>
        <v>342700</v>
      </c>
      <c r="D35" s="57">
        <v>342700</v>
      </c>
      <c r="E35" s="57"/>
      <c r="F35" s="32"/>
      <c r="G35" s="32"/>
    </row>
    <row r="36" spans="1:7" ht="14.25">
      <c r="A36" s="55">
        <v>2120899</v>
      </c>
      <c r="B36" s="56" t="s">
        <v>99</v>
      </c>
      <c r="C36" s="57">
        <f t="shared" si="0"/>
        <v>368125</v>
      </c>
      <c r="D36" s="57"/>
      <c r="E36" s="57">
        <v>368125</v>
      </c>
      <c r="F36" s="32"/>
      <c r="G36" s="32"/>
    </row>
    <row r="37" spans="1:7" ht="14.25">
      <c r="A37" s="55">
        <v>2121399</v>
      </c>
      <c r="B37" s="56" t="s">
        <v>100</v>
      </c>
      <c r="C37" s="57">
        <f t="shared" si="0"/>
        <v>200000</v>
      </c>
      <c r="D37" s="57"/>
      <c r="E37" s="57">
        <v>200000</v>
      </c>
      <c r="F37" s="32"/>
      <c r="G37" s="32"/>
    </row>
    <row r="38" spans="1:7" ht="14.25">
      <c r="A38" s="55">
        <v>2130199</v>
      </c>
      <c r="B38" s="56" t="s">
        <v>101</v>
      </c>
      <c r="C38" s="57">
        <f t="shared" si="0"/>
        <v>1535111</v>
      </c>
      <c r="D38" s="57">
        <v>1435111</v>
      </c>
      <c r="E38" s="57">
        <v>100000</v>
      </c>
      <c r="F38" s="32"/>
      <c r="G38" s="32"/>
    </row>
    <row r="39" spans="1:7" ht="14.25">
      <c r="A39" s="55">
        <v>2130399</v>
      </c>
      <c r="B39" s="56" t="s">
        <v>102</v>
      </c>
      <c r="C39" s="57">
        <f t="shared" si="0"/>
        <v>540843</v>
      </c>
      <c r="D39" s="57">
        <v>440843</v>
      </c>
      <c r="E39" s="57">
        <v>100000</v>
      </c>
      <c r="F39" s="32"/>
      <c r="G39" s="32"/>
    </row>
    <row r="40" spans="1:7" ht="14.25">
      <c r="A40" s="55">
        <v>2130599</v>
      </c>
      <c r="B40" s="56" t="s">
        <v>103</v>
      </c>
      <c r="C40" s="57">
        <f t="shared" si="0"/>
        <v>480000</v>
      </c>
      <c r="D40" s="57"/>
      <c r="E40" s="57">
        <v>480000</v>
      </c>
      <c r="F40" s="32"/>
      <c r="G40" s="32"/>
    </row>
    <row r="41" spans="1:7" ht="14.25">
      <c r="A41" s="55">
        <v>2130701</v>
      </c>
      <c r="B41" s="56" t="s">
        <v>104</v>
      </c>
      <c r="C41" s="57">
        <f t="shared" si="0"/>
        <v>968000</v>
      </c>
      <c r="D41" s="57"/>
      <c r="E41" s="57">
        <v>968000</v>
      </c>
      <c r="F41" s="32"/>
      <c r="G41" s="32"/>
    </row>
    <row r="42" spans="1:7" ht="14.25">
      <c r="A42" s="55">
        <v>2130705</v>
      </c>
      <c r="B42" s="56" t="s">
        <v>105</v>
      </c>
      <c r="C42" s="57">
        <f t="shared" si="0"/>
        <v>5637496</v>
      </c>
      <c r="D42" s="57">
        <v>5577496</v>
      </c>
      <c r="E42" s="57">
        <v>60000</v>
      </c>
      <c r="F42" s="32"/>
      <c r="G42" s="32"/>
    </row>
    <row r="43" spans="1:7" ht="14.25">
      <c r="A43" s="55">
        <v>2150605</v>
      </c>
      <c r="B43" s="56" t="s">
        <v>106</v>
      </c>
      <c r="C43" s="57">
        <f t="shared" si="0"/>
        <v>40000</v>
      </c>
      <c r="D43" s="57">
        <v>40000</v>
      </c>
      <c r="E43" s="57"/>
      <c r="F43" s="32"/>
      <c r="G43" s="32"/>
    </row>
    <row r="44" spans="1:7" ht="14.25">
      <c r="A44" s="55">
        <v>2150699</v>
      </c>
      <c r="B44" s="56" t="s">
        <v>107</v>
      </c>
      <c r="C44" s="57">
        <f t="shared" si="0"/>
        <v>556163</v>
      </c>
      <c r="D44" s="57">
        <v>556163</v>
      </c>
      <c r="E44" s="57"/>
      <c r="F44" s="32"/>
      <c r="G44" s="32"/>
    </row>
    <row r="45" spans="1:7" ht="14.25">
      <c r="A45" s="55">
        <v>2200104</v>
      </c>
      <c r="B45" s="56" t="s">
        <v>108</v>
      </c>
      <c r="C45" s="57">
        <f t="shared" si="0"/>
        <v>45000</v>
      </c>
      <c r="D45" s="57"/>
      <c r="E45" s="57">
        <v>45000</v>
      </c>
      <c r="F45" s="32"/>
      <c r="G45" s="32"/>
    </row>
    <row r="46" spans="1:7" ht="14.25">
      <c r="A46" s="55">
        <v>2299901</v>
      </c>
      <c r="B46" s="56" t="s">
        <v>109</v>
      </c>
      <c r="C46" s="57">
        <f t="shared" si="0"/>
        <v>732454</v>
      </c>
      <c r="D46" s="57">
        <v>732454</v>
      </c>
      <c r="E46" s="57"/>
      <c r="F46" s="32"/>
      <c r="G46" s="32"/>
    </row>
    <row r="47" spans="1:4" ht="18.75" customHeight="1">
      <c r="A47" s="58" t="s">
        <v>110</v>
      </c>
      <c r="B47" s="15"/>
      <c r="D47" s="15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2" sqref="A2:F2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117</v>
      </c>
    </row>
    <row r="2" spans="1:6" ht="21" customHeight="1">
      <c r="A2" s="54" t="s">
        <v>118</v>
      </c>
      <c r="B2" s="54"/>
      <c r="C2" s="54"/>
      <c r="D2" s="54"/>
      <c r="E2" s="54"/>
      <c r="F2" s="54"/>
    </row>
    <row r="3" spans="1:6" ht="15" customHeight="1">
      <c r="A3" s="18" t="s">
        <v>2</v>
      </c>
      <c r="B3" s="15"/>
      <c r="F3" s="40" t="s">
        <v>3</v>
      </c>
    </row>
    <row r="4" spans="1:6" ht="22.5" customHeight="1">
      <c r="A4" s="24" t="s">
        <v>4</v>
      </c>
      <c r="B4" s="24"/>
      <c r="C4" s="24" t="s">
        <v>5</v>
      </c>
      <c r="D4" s="24"/>
      <c r="E4" s="24"/>
      <c r="F4" s="24"/>
    </row>
    <row r="5" spans="1:6" ht="30" customHeight="1">
      <c r="A5" s="59" t="s">
        <v>6</v>
      </c>
      <c r="B5" s="60" t="s">
        <v>119</v>
      </c>
      <c r="C5" s="59" t="s">
        <v>8</v>
      </c>
      <c r="D5" s="61" t="s">
        <v>57</v>
      </c>
      <c r="E5" s="62" t="s">
        <v>120</v>
      </c>
      <c r="F5" s="59" t="s">
        <v>121</v>
      </c>
    </row>
    <row r="6" spans="1:6" ht="22.5" customHeight="1">
      <c r="A6" s="63" t="s">
        <v>122</v>
      </c>
      <c r="B6" s="64">
        <f>SUM(B7:B8)</f>
        <v>50346656</v>
      </c>
      <c r="C6" s="65" t="s">
        <v>10</v>
      </c>
      <c r="D6" s="61">
        <f>E6+F6</f>
        <v>10232532.6</v>
      </c>
      <c r="E6" s="66">
        <v>10232532.6</v>
      </c>
      <c r="F6" s="24"/>
    </row>
    <row r="7" spans="1:6" ht="22.5" customHeight="1">
      <c r="A7" s="67" t="s">
        <v>123</v>
      </c>
      <c r="B7" s="68">
        <v>49778531</v>
      </c>
      <c r="C7" s="66" t="s">
        <v>12</v>
      </c>
      <c r="D7" s="61"/>
      <c r="E7" s="69"/>
      <c r="F7" s="70"/>
    </row>
    <row r="8" spans="1:6" ht="22.5" customHeight="1">
      <c r="A8" s="67" t="s">
        <v>124</v>
      </c>
      <c r="B8" s="64">
        <v>568125</v>
      </c>
      <c r="C8" s="66" t="s">
        <v>14</v>
      </c>
      <c r="D8" s="61"/>
      <c r="E8" s="69"/>
      <c r="F8" s="71"/>
    </row>
    <row r="9" spans="1:6" ht="22.5" customHeight="1">
      <c r="A9" s="72"/>
      <c r="B9" s="73"/>
      <c r="C9" s="66" t="s">
        <v>16</v>
      </c>
      <c r="D9" s="61"/>
      <c r="E9" s="69"/>
      <c r="F9" s="71"/>
    </row>
    <row r="10" spans="1:10" ht="22.5" customHeight="1">
      <c r="A10" s="72"/>
      <c r="B10" s="73"/>
      <c r="C10" s="66" t="s">
        <v>18</v>
      </c>
      <c r="D10" s="61"/>
      <c r="E10" s="74"/>
      <c r="F10" s="75"/>
      <c r="J10" s="80"/>
    </row>
    <row r="11" spans="1:6" ht="22.5" customHeight="1">
      <c r="A11" s="72"/>
      <c r="B11" s="73"/>
      <c r="C11" s="66" t="s">
        <v>20</v>
      </c>
      <c r="D11" s="61">
        <f>E11+F11</f>
        <v>8273685</v>
      </c>
      <c r="E11" s="76">
        <v>8273685</v>
      </c>
      <c r="F11" s="77"/>
    </row>
    <row r="12" spans="1:6" ht="22.5" customHeight="1">
      <c r="A12" s="63"/>
      <c r="B12" s="73"/>
      <c r="C12" s="66" t="s">
        <v>22</v>
      </c>
      <c r="D12" s="61">
        <f>E12+F12</f>
        <v>13749722.4</v>
      </c>
      <c r="E12" s="66">
        <v>13749722.4</v>
      </c>
      <c r="F12" s="70"/>
    </row>
    <row r="13" spans="1:6" ht="22.5" customHeight="1">
      <c r="A13" s="78" t="s">
        <v>125</v>
      </c>
      <c r="B13" s="68">
        <v>0</v>
      </c>
      <c r="C13" s="66" t="s">
        <v>24</v>
      </c>
      <c r="D13" s="61">
        <f>E13+F13</f>
        <v>2781868</v>
      </c>
      <c r="E13" s="74">
        <v>2781868</v>
      </c>
      <c r="F13" s="75"/>
    </row>
    <row r="14" spans="1:6" ht="22.5" customHeight="1">
      <c r="A14" s="79"/>
      <c r="B14" s="64"/>
      <c r="C14" s="66" t="s">
        <v>26</v>
      </c>
      <c r="D14" s="61"/>
      <c r="E14" s="76"/>
      <c r="F14" s="77"/>
    </row>
    <row r="15" spans="1:6" ht="22.5" customHeight="1">
      <c r="A15" s="79"/>
      <c r="B15" s="73"/>
      <c r="C15" s="66" t="s">
        <v>28</v>
      </c>
      <c r="D15" s="61">
        <f>E15+F15</f>
        <v>4773781</v>
      </c>
      <c r="E15" s="76">
        <v>4205656</v>
      </c>
      <c r="F15" s="77">
        <v>568125</v>
      </c>
    </row>
    <row r="16" spans="1:7" ht="22.5" customHeight="1">
      <c r="A16" s="72"/>
      <c r="B16" s="73"/>
      <c r="C16" s="66" t="s">
        <v>30</v>
      </c>
      <c r="D16" s="61">
        <f>E16+F16</f>
        <v>9161450</v>
      </c>
      <c r="E16" s="76">
        <v>9161450</v>
      </c>
      <c r="F16" s="77"/>
      <c r="G16" s="80"/>
    </row>
    <row r="17" spans="1:6" ht="22.5" customHeight="1">
      <c r="A17" s="78"/>
      <c r="B17" s="68"/>
      <c r="C17" s="66" t="s">
        <v>32</v>
      </c>
      <c r="D17" s="61"/>
      <c r="E17" s="76"/>
      <c r="F17" s="77"/>
    </row>
    <row r="18" spans="1:6" ht="22.5" customHeight="1">
      <c r="A18" s="72"/>
      <c r="B18" s="64"/>
      <c r="C18" s="66" t="s">
        <v>34</v>
      </c>
      <c r="D18" s="61">
        <f>E18+F18</f>
        <v>596163</v>
      </c>
      <c r="E18" s="76">
        <v>596163</v>
      </c>
      <c r="F18" s="77"/>
    </row>
    <row r="19" spans="1:6" ht="22.5" customHeight="1">
      <c r="A19" s="72"/>
      <c r="B19" s="73"/>
      <c r="C19" s="66" t="s">
        <v>36</v>
      </c>
      <c r="D19" s="61"/>
      <c r="E19" s="66"/>
      <c r="F19" s="70"/>
    </row>
    <row r="20" spans="1:6" ht="22.5" customHeight="1">
      <c r="A20" s="72"/>
      <c r="B20" s="73"/>
      <c r="C20" s="66" t="s">
        <v>38</v>
      </c>
      <c r="D20" s="61"/>
      <c r="E20" s="69"/>
      <c r="F20" s="71"/>
    </row>
    <row r="21" spans="1:6" ht="22.5" customHeight="1">
      <c r="A21" s="72"/>
      <c r="B21" s="81"/>
      <c r="C21" s="66" t="s">
        <v>40</v>
      </c>
      <c r="D21" s="61">
        <f>E21+F21</f>
        <v>45000</v>
      </c>
      <c r="E21" s="69">
        <v>45000</v>
      </c>
      <c r="F21" s="71"/>
    </row>
    <row r="22" spans="1:6" ht="22.5" customHeight="1">
      <c r="A22" s="72"/>
      <c r="B22" s="64"/>
      <c r="C22" s="66" t="s">
        <v>42</v>
      </c>
      <c r="D22" s="61"/>
      <c r="E22" s="69"/>
      <c r="F22" s="82"/>
    </row>
    <row r="23" spans="1:6" ht="22.5" customHeight="1">
      <c r="A23" s="72"/>
      <c r="B23" s="73"/>
      <c r="C23" s="66" t="s">
        <v>44</v>
      </c>
      <c r="D23" s="61"/>
      <c r="E23" s="66"/>
      <c r="F23" s="83"/>
    </row>
    <row r="24" spans="1:6" ht="22.5" customHeight="1">
      <c r="A24" s="72"/>
      <c r="B24" s="81"/>
      <c r="C24" s="66" t="s">
        <v>45</v>
      </c>
      <c r="D24" s="61"/>
      <c r="E24" s="66"/>
      <c r="F24" s="83"/>
    </row>
    <row r="25" spans="1:6" ht="16.5" customHeight="1">
      <c r="A25" s="84"/>
      <c r="B25" s="68"/>
      <c r="C25" s="66" t="s">
        <v>46</v>
      </c>
      <c r="D25" s="61"/>
      <c r="E25" s="66"/>
      <c r="F25" s="83"/>
    </row>
    <row r="26" spans="1:6" ht="20.25" customHeight="1">
      <c r="A26" s="85"/>
      <c r="B26" s="86"/>
      <c r="C26" s="66" t="s">
        <v>47</v>
      </c>
      <c r="D26" s="61">
        <f>E26+F26</f>
        <v>732454</v>
      </c>
      <c r="E26" s="66">
        <v>732454</v>
      </c>
      <c r="F26" s="87"/>
    </row>
    <row r="27" spans="1:6" ht="20.25" customHeight="1">
      <c r="A27" s="84"/>
      <c r="B27" s="86"/>
      <c r="C27" s="88" t="s">
        <v>49</v>
      </c>
      <c r="D27" s="61">
        <f>SUM(D6:D26)</f>
        <v>50346656</v>
      </c>
      <c r="E27" s="88"/>
      <c r="F27" s="87"/>
    </row>
    <row r="28" spans="1:6" ht="20.25" customHeight="1">
      <c r="A28" s="85"/>
      <c r="B28" s="86"/>
      <c r="C28" s="88" t="s">
        <v>51</v>
      </c>
      <c r="D28" s="61">
        <f>E28+F28</f>
        <v>0</v>
      </c>
      <c r="E28" s="88"/>
      <c r="F28" s="87"/>
    </row>
    <row r="29" spans="1:6" ht="17.25" customHeight="1">
      <c r="A29" s="89" t="s">
        <v>52</v>
      </c>
      <c r="B29" s="64">
        <f>SUM(B6+B13)</f>
        <v>50346656</v>
      </c>
      <c r="C29" s="90" t="s">
        <v>53</v>
      </c>
      <c r="D29" s="90">
        <f>D27</f>
        <v>50346656</v>
      </c>
      <c r="E29" s="90">
        <f>SUM(E6:E28)</f>
        <v>49778531</v>
      </c>
      <c r="F29" s="90">
        <f>SUM(F6:F28)</f>
        <v>568125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5"/>
  <sheetViews>
    <sheetView workbookViewId="0" topLeftCell="A1">
      <selection activeCell="A2" sqref="A2:E2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126</v>
      </c>
    </row>
    <row r="2" spans="1:7" ht="21" customHeight="1">
      <c r="A2" s="54" t="s">
        <v>127</v>
      </c>
      <c r="B2" s="54"/>
      <c r="C2" s="54"/>
      <c r="D2" s="54"/>
      <c r="E2" s="54"/>
      <c r="F2" s="17"/>
      <c r="G2" s="17"/>
    </row>
    <row r="3" spans="1:7" ht="15" customHeight="1">
      <c r="A3" s="18" t="s">
        <v>2</v>
      </c>
      <c r="B3" s="15"/>
      <c r="E3" s="40" t="s">
        <v>3</v>
      </c>
      <c r="G3" s="40"/>
    </row>
    <row r="4" spans="1:232" ht="28.5" customHeight="1">
      <c r="A4" s="41" t="s">
        <v>128</v>
      </c>
      <c r="B4" s="41"/>
      <c r="C4" s="41" t="s">
        <v>75</v>
      </c>
      <c r="D4" s="41" t="s">
        <v>113</v>
      </c>
      <c r="E4" s="41" t="s">
        <v>114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</row>
    <row r="5" spans="1:5" s="14" customFormat="1" ht="21" customHeight="1">
      <c r="A5" s="42" t="s">
        <v>66</v>
      </c>
      <c r="B5" s="42" t="s">
        <v>67</v>
      </c>
      <c r="C5" s="41"/>
      <c r="D5" s="41"/>
      <c r="E5" s="41"/>
    </row>
    <row r="6" spans="1:5" s="14" customFormat="1" ht="21" customHeight="1">
      <c r="A6" s="43" t="s">
        <v>75</v>
      </c>
      <c r="B6" s="44"/>
      <c r="C6" s="41">
        <f>SUM(C7:C44)</f>
        <v>49778531</v>
      </c>
      <c r="D6" s="41">
        <f>SUM(D7:D44)</f>
        <v>22758651.6</v>
      </c>
      <c r="E6" s="41">
        <f>SUM(E7:E44)</f>
        <v>27019879.4</v>
      </c>
    </row>
    <row r="7" spans="1:5" ht="14.25">
      <c r="A7" s="55">
        <v>2010101</v>
      </c>
      <c r="B7" s="56" t="s">
        <v>76</v>
      </c>
      <c r="C7" s="32">
        <f>D7+E7</f>
        <v>356626</v>
      </c>
      <c r="D7" s="57">
        <v>356626</v>
      </c>
      <c r="E7" s="57"/>
    </row>
    <row r="8" spans="1:5" ht="14.25">
      <c r="A8" s="55">
        <v>2010104</v>
      </c>
      <c r="B8" s="56" t="s">
        <v>77</v>
      </c>
      <c r="C8" s="32">
        <f aca="true" t="shared" si="0" ref="C8:C44">D8+E8</f>
        <v>100000</v>
      </c>
      <c r="D8" s="57">
        <v>100000</v>
      </c>
      <c r="E8" s="57"/>
    </row>
    <row r="9" spans="1:5" ht="14.25">
      <c r="A9" s="55">
        <v>2010108</v>
      </c>
      <c r="B9" s="56" t="s">
        <v>78</v>
      </c>
      <c r="C9" s="32">
        <f t="shared" si="0"/>
        <v>15000</v>
      </c>
      <c r="D9" s="57">
        <v>15000</v>
      </c>
      <c r="E9" s="57"/>
    </row>
    <row r="10" spans="1:5" ht="14.25">
      <c r="A10" s="55">
        <v>2010201</v>
      </c>
      <c r="B10" s="56" t="s">
        <v>76</v>
      </c>
      <c r="C10" s="32">
        <f t="shared" si="0"/>
        <v>172652</v>
      </c>
      <c r="D10" s="57">
        <v>172652</v>
      </c>
      <c r="E10" s="57"/>
    </row>
    <row r="11" spans="1:5" ht="14.25">
      <c r="A11" s="55">
        <v>2010301</v>
      </c>
      <c r="B11" s="56" t="s">
        <v>76</v>
      </c>
      <c r="C11" s="32">
        <f t="shared" si="0"/>
        <v>5897412.6</v>
      </c>
      <c r="D11" s="57">
        <v>5897412.6</v>
      </c>
      <c r="E11" s="57"/>
    </row>
    <row r="12" spans="1:5" ht="14.25">
      <c r="A12" s="55">
        <v>2010302</v>
      </c>
      <c r="B12" s="56" t="s">
        <v>79</v>
      </c>
      <c r="C12" s="32">
        <f t="shared" si="0"/>
        <v>685525</v>
      </c>
      <c r="D12" s="57"/>
      <c r="E12" s="57">
        <v>685525</v>
      </c>
    </row>
    <row r="13" spans="1:5" ht="14.25">
      <c r="A13" s="55">
        <v>2010601</v>
      </c>
      <c r="B13" s="56" t="s">
        <v>76</v>
      </c>
      <c r="C13" s="32">
        <f t="shared" si="0"/>
        <v>1659258</v>
      </c>
      <c r="D13" s="57">
        <v>1659258</v>
      </c>
      <c r="E13" s="57"/>
    </row>
    <row r="14" spans="1:5" ht="14.25">
      <c r="A14" s="55">
        <v>2012901</v>
      </c>
      <c r="B14" s="56" t="s">
        <v>76</v>
      </c>
      <c r="C14" s="32">
        <f t="shared" si="0"/>
        <v>194112</v>
      </c>
      <c r="D14" s="57">
        <v>194112</v>
      </c>
      <c r="E14" s="57"/>
    </row>
    <row r="15" spans="1:5" ht="14.25">
      <c r="A15" s="55">
        <v>2013601</v>
      </c>
      <c r="B15" s="56" t="s">
        <v>76</v>
      </c>
      <c r="C15" s="32">
        <f t="shared" si="0"/>
        <v>381947</v>
      </c>
      <c r="D15" s="57">
        <v>381947</v>
      </c>
      <c r="E15" s="57"/>
    </row>
    <row r="16" spans="1:5" ht="14.25">
      <c r="A16" s="55">
        <v>2013699</v>
      </c>
      <c r="B16" s="56" t="s">
        <v>80</v>
      </c>
      <c r="C16" s="32">
        <f t="shared" si="0"/>
        <v>220000</v>
      </c>
      <c r="D16" s="57">
        <v>220000</v>
      </c>
      <c r="E16" s="57"/>
    </row>
    <row r="17" spans="1:5" ht="14.25">
      <c r="A17" s="55">
        <v>2019999</v>
      </c>
      <c r="B17" s="56" t="s">
        <v>81</v>
      </c>
      <c r="C17" s="32">
        <f t="shared" si="0"/>
        <v>550000</v>
      </c>
      <c r="D17" s="57">
        <v>550000</v>
      </c>
      <c r="E17" s="57"/>
    </row>
    <row r="18" spans="1:5" ht="14.25">
      <c r="A18" s="55">
        <v>2070199</v>
      </c>
      <c r="B18" s="56" t="s">
        <v>82</v>
      </c>
      <c r="C18" s="32">
        <f t="shared" si="0"/>
        <v>60000</v>
      </c>
      <c r="D18" s="57"/>
      <c r="E18" s="57">
        <v>60000</v>
      </c>
    </row>
    <row r="19" spans="1:5" ht="14.25">
      <c r="A19" s="55">
        <v>2079999</v>
      </c>
      <c r="B19" s="56" t="s">
        <v>83</v>
      </c>
      <c r="C19" s="32">
        <f t="shared" si="0"/>
        <v>8213685</v>
      </c>
      <c r="D19" s="57">
        <v>454385</v>
      </c>
      <c r="E19" s="57">
        <v>7759300</v>
      </c>
    </row>
    <row r="20" spans="1:5" ht="14.25">
      <c r="A20" s="55">
        <v>2080199</v>
      </c>
      <c r="B20" s="56" t="s">
        <v>84</v>
      </c>
      <c r="C20" s="32">
        <f t="shared" si="0"/>
        <v>648496</v>
      </c>
      <c r="D20" s="57">
        <v>648496</v>
      </c>
      <c r="E20" s="57"/>
    </row>
    <row r="21" spans="1:5" ht="14.25">
      <c r="A21" s="55">
        <v>2080208</v>
      </c>
      <c r="B21" s="56" t="s">
        <v>85</v>
      </c>
      <c r="C21" s="32">
        <f t="shared" si="0"/>
        <v>1140000</v>
      </c>
      <c r="D21" s="57"/>
      <c r="E21" s="57">
        <v>1140000</v>
      </c>
    </row>
    <row r="22" spans="1:5" ht="14.25">
      <c r="A22" s="55">
        <v>2080801</v>
      </c>
      <c r="B22" s="56" t="s">
        <v>86</v>
      </c>
      <c r="C22" s="32">
        <f t="shared" si="0"/>
        <v>120544.4</v>
      </c>
      <c r="D22" s="57"/>
      <c r="E22" s="57">
        <v>120544.4</v>
      </c>
    </row>
    <row r="23" spans="1:5" ht="14.25">
      <c r="A23" s="55">
        <v>2080802</v>
      </c>
      <c r="B23" s="56" t="s">
        <v>87</v>
      </c>
      <c r="C23" s="32">
        <f t="shared" si="0"/>
        <v>8177399</v>
      </c>
      <c r="D23" s="57"/>
      <c r="E23" s="57">
        <v>8177399</v>
      </c>
    </row>
    <row r="24" spans="1:5" ht="14.25">
      <c r="A24" s="55">
        <v>2080803</v>
      </c>
      <c r="B24" s="56" t="s">
        <v>88</v>
      </c>
      <c r="C24" s="32">
        <f t="shared" si="0"/>
        <v>2185703</v>
      </c>
      <c r="D24" s="57"/>
      <c r="E24" s="57">
        <v>2185703</v>
      </c>
    </row>
    <row r="25" spans="1:5" ht="14.25">
      <c r="A25" s="55">
        <v>2080805</v>
      </c>
      <c r="B25" s="56" t="s">
        <v>89</v>
      </c>
      <c r="C25" s="32">
        <f t="shared" si="0"/>
        <v>950500</v>
      </c>
      <c r="D25" s="57"/>
      <c r="E25" s="57">
        <v>950500</v>
      </c>
    </row>
    <row r="26" spans="1:5" ht="14.25">
      <c r="A26" s="55">
        <v>2080901</v>
      </c>
      <c r="B26" s="56" t="s">
        <v>90</v>
      </c>
      <c r="C26" s="32">
        <f t="shared" si="0"/>
        <v>160000</v>
      </c>
      <c r="D26" s="57"/>
      <c r="E26" s="57">
        <v>160000</v>
      </c>
    </row>
    <row r="27" spans="1:5" ht="14.25">
      <c r="A27" s="55">
        <v>2081002</v>
      </c>
      <c r="B27" s="56" t="s">
        <v>91</v>
      </c>
      <c r="C27" s="32">
        <f t="shared" si="0"/>
        <v>137280</v>
      </c>
      <c r="D27" s="57"/>
      <c r="E27" s="57">
        <v>137280</v>
      </c>
    </row>
    <row r="28" spans="1:5" ht="14.25">
      <c r="A28" s="55">
        <v>2081501</v>
      </c>
      <c r="B28" s="56" t="s">
        <v>92</v>
      </c>
      <c r="C28" s="32">
        <f t="shared" si="0"/>
        <v>150000</v>
      </c>
      <c r="D28" s="57"/>
      <c r="E28" s="57">
        <v>150000</v>
      </c>
    </row>
    <row r="29" spans="1:5" ht="14.25">
      <c r="A29" s="55">
        <v>2081502</v>
      </c>
      <c r="B29" s="56" t="s">
        <v>93</v>
      </c>
      <c r="C29" s="32">
        <f t="shared" si="0"/>
        <v>50000</v>
      </c>
      <c r="D29" s="57"/>
      <c r="E29" s="57">
        <v>50000</v>
      </c>
    </row>
    <row r="30" spans="1:5" ht="14.25">
      <c r="A30" s="55">
        <v>2082502</v>
      </c>
      <c r="B30" s="56" t="s">
        <v>94</v>
      </c>
      <c r="C30" s="32">
        <f t="shared" si="0"/>
        <v>29800</v>
      </c>
      <c r="D30" s="57"/>
      <c r="E30" s="57">
        <v>29800</v>
      </c>
    </row>
    <row r="31" spans="1:5" ht="14.25">
      <c r="A31" s="55">
        <v>2100501</v>
      </c>
      <c r="B31" s="56" t="s">
        <v>95</v>
      </c>
      <c r="C31" s="32">
        <f t="shared" si="0"/>
        <v>6000</v>
      </c>
      <c r="D31" s="57"/>
      <c r="E31" s="57">
        <v>6000</v>
      </c>
    </row>
    <row r="32" spans="1:5" ht="14.25">
      <c r="A32" s="55">
        <v>2100716</v>
      </c>
      <c r="B32" s="56" t="s">
        <v>96</v>
      </c>
      <c r="C32" s="32">
        <f t="shared" si="0"/>
        <v>2775868</v>
      </c>
      <c r="D32" s="57">
        <v>1821040</v>
      </c>
      <c r="E32" s="57">
        <v>954828</v>
      </c>
    </row>
    <row r="33" spans="1:5" ht="14.25">
      <c r="A33" s="55">
        <v>2120101</v>
      </c>
      <c r="B33" s="56" t="s">
        <v>76</v>
      </c>
      <c r="C33" s="32">
        <f t="shared" si="0"/>
        <v>1162956</v>
      </c>
      <c r="D33" s="57">
        <v>1162956</v>
      </c>
      <c r="E33" s="57"/>
    </row>
    <row r="34" spans="1:5" ht="14.25">
      <c r="A34" s="55">
        <v>2120199</v>
      </c>
      <c r="B34" s="56" t="s">
        <v>97</v>
      </c>
      <c r="C34" s="32">
        <f t="shared" si="0"/>
        <v>2700000</v>
      </c>
      <c r="D34" s="57"/>
      <c r="E34" s="57">
        <v>2700000</v>
      </c>
    </row>
    <row r="35" spans="1:5" ht="14.25">
      <c r="A35" s="55">
        <v>2120501</v>
      </c>
      <c r="B35" s="56" t="s">
        <v>98</v>
      </c>
      <c r="C35" s="32">
        <f t="shared" si="0"/>
        <v>342700</v>
      </c>
      <c r="D35" s="57">
        <v>342700</v>
      </c>
      <c r="E35" s="57"/>
    </row>
    <row r="36" spans="1:5" ht="14.25">
      <c r="A36" s="55">
        <v>2130199</v>
      </c>
      <c r="B36" s="56" t="s">
        <v>101</v>
      </c>
      <c r="C36" s="32">
        <f t="shared" si="0"/>
        <v>1535111</v>
      </c>
      <c r="D36" s="57">
        <v>1435111</v>
      </c>
      <c r="E36" s="57">
        <v>100000</v>
      </c>
    </row>
    <row r="37" spans="1:5" ht="14.25">
      <c r="A37" s="55">
        <v>2130399</v>
      </c>
      <c r="B37" s="56" t="s">
        <v>102</v>
      </c>
      <c r="C37" s="32">
        <f t="shared" si="0"/>
        <v>540843</v>
      </c>
      <c r="D37" s="57">
        <v>440843</v>
      </c>
      <c r="E37" s="57">
        <v>100000</v>
      </c>
    </row>
    <row r="38" spans="1:5" ht="14.25">
      <c r="A38" s="55">
        <v>2130599</v>
      </c>
      <c r="B38" s="56" t="s">
        <v>103</v>
      </c>
      <c r="C38" s="32">
        <f t="shared" si="0"/>
        <v>480000</v>
      </c>
      <c r="D38" s="57"/>
      <c r="E38" s="57">
        <v>480000</v>
      </c>
    </row>
    <row r="39" spans="1:5" ht="14.25">
      <c r="A39" s="55">
        <v>2130701</v>
      </c>
      <c r="B39" s="56" t="s">
        <v>104</v>
      </c>
      <c r="C39" s="32">
        <f t="shared" si="0"/>
        <v>968000</v>
      </c>
      <c r="D39" s="57"/>
      <c r="E39" s="57">
        <v>968000</v>
      </c>
    </row>
    <row r="40" spans="1:5" ht="14.25">
      <c r="A40" s="55">
        <v>2130705</v>
      </c>
      <c r="B40" s="56" t="s">
        <v>105</v>
      </c>
      <c r="C40" s="32">
        <f t="shared" si="0"/>
        <v>5637496</v>
      </c>
      <c r="D40" s="57">
        <v>5577496</v>
      </c>
      <c r="E40" s="57">
        <v>60000</v>
      </c>
    </row>
    <row r="41" spans="1:5" ht="14.25">
      <c r="A41" s="55">
        <v>2150605</v>
      </c>
      <c r="B41" s="56" t="s">
        <v>106</v>
      </c>
      <c r="C41" s="32">
        <f t="shared" si="0"/>
        <v>40000</v>
      </c>
      <c r="D41" s="57">
        <v>40000</v>
      </c>
      <c r="E41" s="57"/>
    </row>
    <row r="42" spans="1:5" ht="14.25">
      <c r="A42" s="55">
        <v>2150699</v>
      </c>
      <c r="B42" s="56" t="s">
        <v>107</v>
      </c>
      <c r="C42" s="32">
        <f t="shared" si="0"/>
        <v>556163</v>
      </c>
      <c r="D42" s="57">
        <v>556163</v>
      </c>
      <c r="E42" s="57"/>
    </row>
    <row r="43" spans="1:5" ht="14.25">
      <c r="A43" s="55">
        <v>2200104</v>
      </c>
      <c r="B43" s="56" t="s">
        <v>108</v>
      </c>
      <c r="C43" s="32">
        <f t="shared" si="0"/>
        <v>45000</v>
      </c>
      <c r="D43" s="57"/>
      <c r="E43" s="57">
        <v>45000</v>
      </c>
    </row>
    <row r="44" spans="1:5" ht="14.25">
      <c r="A44" s="55">
        <v>2299901</v>
      </c>
      <c r="B44" s="56" t="s">
        <v>109</v>
      </c>
      <c r="C44" s="32">
        <f t="shared" si="0"/>
        <v>732454</v>
      </c>
      <c r="D44" s="57">
        <v>732454</v>
      </c>
      <c r="E44" s="57"/>
    </row>
    <row r="45" spans="1:4" ht="14.25">
      <c r="A45" s="58" t="s">
        <v>110</v>
      </c>
      <c r="B45" s="15"/>
      <c r="D45" s="15"/>
    </row>
  </sheetData>
  <sheetProtection/>
  <mergeCells count="6">
    <mergeCell ref="A2:E2"/>
    <mergeCell ref="A4:B4"/>
    <mergeCell ref="A6:B6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1"/>
  <sheetViews>
    <sheetView tabSelected="1" workbookViewId="0" topLeftCell="A1">
      <selection activeCell="D23" sqref="D23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129</v>
      </c>
    </row>
    <row r="2" spans="1:7" ht="21" customHeight="1">
      <c r="A2" s="39" t="s">
        <v>130</v>
      </c>
      <c r="B2" s="39"/>
      <c r="C2" s="39"/>
      <c r="D2" s="17"/>
      <c r="E2" s="17"/>
      <c r="F2" s="17"/>
      <c r="G2" s="17"/>
    </row>
    <row r="3" spans="1:7" ht="15" customHeight="1">
      <c r="A3" s="18" t="s">
        <v>2</v>
      </c>
      <c r="B3" s="15"/>
      <c r="C3" s="40" t="s">
        <v>3</v>
      </c>
      <c r="E3" s="40"/>
      <c r="G3" s="40"/>
    </row>
    <row r="4" spans="1:230" ht="28.5" customHeight="1">
      <c r="A4" s="41" t="s">
        <v>131</v>
      </c>
      <c r="B4" s="41"/>
      <c r="C4" s="41" t="s">
        <v>132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</row>
    <row r="5" spans="1:3" s="14" customFormat="1" ht="21" customHeight="1">
      <c r="A5" s="42" t="s">
        <v>66</v>
      </c>
      <c r="B5" s="42" t="s">
        <v>67</v>
      </c>
      <c r="C5" s="41"/>
    </row>
    <row r="6" spans="1:3" s="14" customFormat="1" ht="21" customHeight="1">
      <c r="A6" s="43" t="s">
        <v>75</v>
      </c>
      <c r="B6" s="44"/>
      <c r="C6" s="41">
        <f>C7+C14+C30+C37</f>
        <v>49778531</v>
      </c>
    </row>
    <row r="7" spans="1:3" s="14" customFormat="1" ht="21" customHeight="1">
      <c r="A7" s="45">
        <v>301</v>
      </c>
      <c r="B7" s="46" t="s">
        <v>133</v>
      </c>
      <c r="C7" s="41">
        <f>SUM(C8:C13)</f>
        <v>16632739</v>
      </c>
    </row>
    <row r="8" spans="1:3" ht="14.25">
      <c r="A8" s="47">
        <v>30101</v>
      </c>
      <c r="B8" s="48" t="s">
        <v>134</v>
      </c>
      <c r="C8" s="32">
        <v>7009483</v>
      </c>
    </row>
    <row r="9" spans="1:3" ht="14.25">
      <c r="A9" s="47">
        <v>30102</v>
      </c>
      <c r="B9" s="48" t="s">
        <v>135</v>
      </c>
      <c r="C9" s="32">
        <v>4767550</v>
      </c>
    </row>
    <row r="10" spans="1:3" ht="14.25">
      <c r="A10" s="47">
        <v>30103</v>
      </c>
      <c r="B10" s="48" t="s">
        <v>136</v>
      </c>
      <c r="C10" s="32">
        <v>1128839</v>
      </c>
    </row>
    <row r="11" spans="1:3" ht="14.25">
      <c r="A11" s="47">
        <v>30104</v>
      </c>
      <c r="B11" s="48" t="s">
        <v>137</v>
      </c>
      <c r="C11" s="32">
        <v>1033594</v>
      </c>
    </row>
    <row r="12" spans="1:3" ht="14.25">
      <c r="A12" s="47">
        <v>30107</v>
      </c>
      <c r="B12" s="48" t="s">
        <v>138</v>
      </c>
      <c r="C12" s="32">
        <v>2142936</v>
      </c>
    </row>
    <row r="13" spans="1:3" ht="14.25">
      <c r="A13" s="47">
        <v>30199</v>
      </c>
      <c r="B13" s="48" t="s">
        <v>139</v>
      </c>
      <c r="C13" s="32">
        <v>550337</v>
      </c>
    </row>
    <row r="14" spans="1:3" ht="14.25">
      <c r="A14" s="49">
        <v>302</v>
      </c>
      <c r="B14" s="50" t="s">
        <v>140</v>
      </c>
      <c r="C14" s="41">
        <f>SUM(C15:C29)</f>
        <v>4731267.6</v>
      </c>
    </row>
    <row r="15" spans="1:3" ht="14.25">
      <c r="A15" s="47">
        <v>30201</v>
      </c>
      <c r="B15" s="48" t="s">
        <v>141</v>
      </c>
      <c r="C15" s="32">
        <v>1023687.6</v>
      </c>
    </row>
    <row r="16" spans="1:3" ht="14.25">
      <c r="A16" s="47">
        <v>30202</v>
      </c>
      <c r="B16" s="48" t="s">
        <v>142</v>
      </c>
      <c r="C16" s="32">
        <v>15268</v>
      </c>
    </row>
    <row r="17" spans="1:3" ht="14.25">
      <c r="A17" s="47">
        <v>30205</v>
      </c>
      <c r="B17" s="48" t="s">
        <v>143</v>
      </c>
      <c r="C17" s="32">
        <v>58826</v>
      </c>
    </row>
    <row r="18" spans="1:3" ht="14.25">
      <c r="A18" s="47">
        <v>30206</v>
      </c>
      <c r="B18" s="48" t="s">
        <v>144</v>
      </c>
      <c r="C18" s="32">
        <v>42894</v>
      </c>
    </row>
    <row r="19" spans="1:3" ht="14.25">
      <c r="A19" s="47">
        <v>30207</v>
      </c>
      <c r="B19" s="48" t="s">
        <v>145</v>
      </c>
      <c r="C19" s="32">
        <v>26955</v>
      </c>
    </row>
    <row r="20" spans="1:3" ht="14.25">
      <c r="A20" s="47">
        <v>30211</v>
      </c>
      <c r="B20" s="48" t="s">
        <v>146</v>
      </c>
      <c r="C20" s="32">
        <v>215876</v>
      </c>
    </row>
    <row r="21" spans="1:3" ht="14.25">
      <c r="A21" s="47">
        <v>30213</v>
      </c>
      <c r="B21" s="48" t="s">
        <v>147</v>
      </c>
      <c r="C21" s="32">
        <v>56826</v>
      </c>
    </row>
    <row r="22" spans="1:3" ht="14.25">
      <c r="A22" s="47">
        <v>30215</v>
      </c>
      <c r="B22" s="48" t="s">
        <v>148</v>
      </c>
      <c r="C22" s="32">
        <v>171310</v>
      </c>
    </row>
    <row r="23" spans="1:3" ht="14.25">
      <c r="A23" s="47">
        <v>30216</v>
      </c>
      <c r="B23" s="48" t="s">
        <v>149</v>
      </c>
      <c r="C23" s="32">
        <v>70565</v>
      </c>
    </row>
    <row r="24" spans="1:3" ht="14.25">
      <c r="A24" s="47">
        <v>30217</v>
      </c>
      <c r="B24" s="48" t="s">
        <v>150</v>
      </c>
      <c r="C24" s="32">
        <v>419634</v>
      </c>
    </row>
    <row r="25" spans="1:3" ht="14.25">
      <c r="A25" s="47">
        <v>30228</v>
      </c>
      <c r="B25" s="48" t="s">
        <v>151</v>
      </c>
      <c r="C25" s="32">
        <v>12568</v>
      </c>
    </row>
    <row r="26" spans="1:3" ht="14.25">
      <c r="A26" s="47">
        <v>30229</v>
      </c>
      <c r="B26" s="48" t="s">
        <v>152</v>
      </c>
      <c r="C26" s="32">
        <v>58441</v>
      </c>
    </row>
    <row r="27" spans="1:3" ht="14.25">
      <c r="A27" s="47">
        <v>30231</v>
      </c>
      <c r="B27" s="48" t="s">
        <v>153</v>
      </c>
      <c r="C27" s="32">
        <v>140800</v>
      </c>
    </row>
    <row r="28" spans="1:3" ht="14.25">
      <c r="A28" s="47">
        <v>30239</v>
      </c>
      <c r="B28" s="48" t="s">
        <v>154</v>
      </c>
      <c r="C28" s="32">
        <v>389727</v>
      </c>
    </row>
    <row r="29" spans="1:3" ht="14.25">
      <c r="A29" s="47">
        <v>30299</v>
      </c>
      <c r="B29" s="48" t="s">
        <v>155</v>
      </c>
      <c r="C29" s="51">
        <v>2027890</v>
      </c>
    </row>
    <row r="30" spans="1:3" ht="14.25">
      <c r="A30" s="49">
        <v>303</v>
      </c>
      <c r="B30" s="50" t="s">
        <v>156</v>
      </c>
      <c r="C30" s="41">
        <f>SUM(C31:C36)</f>
        <v>14397224.4</v>
      </c>
    </row>
    <row r="31" spans="1:3" ht="14.25">
      <c r="A31" s="47">
        <v>30304</v>
      </c>
      <c r="B31" s="48" t="s">
        <v>157</v>
      </c>
      <c r="C31" s="51">
        <v>8297943.4</v>
      </c>
    </row>
    <row r="32" spans="1:3" ht="14.25">
      <c r="A32" s="47">
        <v>30305</v>
      </c>
      <c r="B32" s="48" t="s">
        <v>158</v>
      </c>
      <c r="C32" s="51">
        <v>5214441</v>
      </c>
    </row>
    <row r="33" spans="1:3" ht="14.25">
      <c r="A33" s="47">
        <v>30306</v>
      </c>
      <c r="B33" s="48" t="s">
        <v>159</v>
      </c>
      <c r="C33" s="51">
        <v>229800</v>
      </c>
    </row>
    <row r="34" spans="1:3" ht="14.25">
      <c r="A34" s="47">
        <v>30307</v>
      </c>
      <c r="B34" s="48" t="s">
        <v>160</v>
      </c>
      <c r="C34" s="51">
        <v>6000</v>
      </c>
    </row>
    <row r="35" spans="1:3" ht="14.25">
      <c r="A35" s="47">
        <v>30309</v>
      </c>
      <c r="B35" s="48" t="s">
        <v>161</v>
      </c>
      <c r="C35" s="51">
        <v>342700</v>
      </c>
    </row>
    <row r="36" spans="1:3" ht="14.25">
      <c r="A36" s="47">
        <v>30311</v>
      </c>
      <c r="B36" s="48" t="s">
        <v>162</v>
      </c>
      <c r="C36" s="51">
        <v>306340</v>
      </c>
    </row>
    <row r="37" spans="1:3" ht="14.25">
      <c r="A37" s="49">
        <v>309</v>
      </c>
      <c r="B37" s="50" t="s">
        <v>163</v>
      </c>
      <c r="C37" s="41">
        <f>SUM(C38:C40)</f>
        <v>14017300</v>
      </c>
    </row>
    <row r="38" spans="1:3" ht="14.25">
      <c r="A38" s="47">
        <v>30905</v>
      </c>
      <c r="B38" s="48" t="s">
        <v>164</v>
      </c>
      <c r="C38" s="51">
        <v>13447300</v>
      </c>
    </row>
    <row r="39" spans="1:3" ht="14.25">
      <c r="A39" s="47">
        <v>30906</v>
      </c>
      <c r="B39" s="48" t="s">
        <v>165</v>
      </c>
      <c r="C39" s="51">
        <v>510000</v>
      </c>
    </row>
    <row r="40" spans="1:3" ht="14.25">
      <c r="A40" s="47">
        <v>30907</v>
      </c>
      <c r="B40" s="48" t="s">
        <v>166</v>
      </c>
      <c r="C40" s="51">
        <v>60000</v>
      </c>
    </row>
    <row r="41" spans="1:4" ht="14.25">
      <c r="A41" s="52" t="s">
        <v>167</v>
      </c>
      <c r="B41" s="53"/>
      <c r="C41" s="52"/>
      <c r="D41" s="15"/>
    </row>
  </sheetData>
  <sheetProtection/>
  <mergeCells count="4">
    <mergeCell ref="A2:C2"/>
    <mergeCell ref="A4:B4"/>
    <mergeCell ref="A6:B6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A2" sqref="A2:E2"/>
    </sheetView>
  </sheetViews>
  <sheetFormatPr defaultColWidth="9.00390625" defaultRowHeight="14.25"/>
  <cols>
    <col min="1" max="1" width="8.50390625" style="0" customWidth="1"/>
    <col min="2" max="2" width="31.00390625" style="15" customWidth="1"/>
    <col min="3" max="5" width="12.25390625" style="0" customWidth="1"/>
  </cols>
  <sheetData>
    <row r="1" ht="14.25">
      <c r="A1" t="s">
        <v>168</v>
      </c>
    </row>
    <row r="2" spans="1:6" ht="27.75" customHeight="1">
      <c r="A2" s="16" t="s">
        <v>169</v>
      </c>
      <c r="B2" s="16"/>
      <c r="C2" s="16"/>
      <c r="D2" s="16"/>
      <c r="E2" s="16"/>
      <c r="F2" s="17"/>
    </row>
    <row r="3" spans="1:6" s="13" customFormat="1" ht="15" customHeight="1">
      <c r="A3" s="18" t="s">
        <v>2</v>
      </c>
      <c r="B3" s="19"/>
      <c r="C3" s="20"/>
      <c r="D3" s="21"/>
      <c r="E3" s="21" t="s">
        <v>170</v>
      </c>
      <c r="F3" s="22"/>
    </row>
    <row r="4" spans="1:229" ht="28.5" customHeight="1">
      <c r="A4" s="23" t="s">
        <v>171</v>
      </c>
      <c r="B4" s="24" t="s">
        <v>67</v>
      </c>
      <c r="C4" s="25" t="s">
        <v>172</v>
      </c>
      <c r="D4" s="24"/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</row>
    <row r="5" spans="1:5" s="14" customFormat="1" ht="26.25" customHeight="1">
      <c r="A5" s="23"/>
      <c r="B5" s="24"/>
      <c r="C5" s="27" t="s">
        <v>132</v>
      </c>
      <c r="D5" s="27" t="s">
        <v>113</v>
      </c>
      <c r="E5" s="27" t="s">
        <v>114</v>
      </c>
    </row>
    <row r="6" spans="1:5" s="14" customFormat="1" ht="26.25" customHeight="1">
      <c r="A6" s="28" t="s">
        <v>75</v>
      </c>
      <c r="B6" s="29"/>
      <c r="C6" s="27">
        <f>D6+E6</f>
        <v>568125</v>
      </c>
      <c r="D6" s="27"/>
      <c r="E6" s="27">
        <f>SUM(E7:E37)</f>
        <v>568125</v>
      </c>
    </row>
    <row r="7" spans="1:5" ht="14.25">
      <c r="A7" s="30">
        <v>208</v>
      </c>
      <c r="B7" s="31" t="s">
        <v>173</v>
      </c>
      <c r="C7" s="32"/>
      <c r="D7" s="32"/>
      <c r="E7" s="32"/>
    </row>
    <row r="8" spans="1:5" ht="14.25">
      <c r="A8" s="30">
        <v>20822</v>
      </c>
      <c r="B8" s="31" t="s">
        <v>174</v>
      </c>
      <c r="C8" s="32"/>
      <c r="D8" s="32"/>
      <c r="E8" s="32"/>
    </row>
    <row r="9" spans="1:5" ht="14.25">
      <c r="A9" s="30">
        <v>2082201</v>
      </c>
      <c r="B9" s="31" t="s">
        <v>175</v>
      </c>
      <c r="C9" s="32"/>
      <c r="D9" s="32"/>
      <c r="E9" s="32"/>
    </row>
    <row r="10" spans="1:5" ht="14.25">
      <c r="A10" s="30">
        <v>2082202</v>
      </c>
      <c r="B10" s="31" t="s">
        <v>176</v>
      </c>
      <c r="C10" s="32"/>
      <c r="D10" s="32"/>
      <c r="E10" s="32"/>
    </row>
    <row r="11" spans="1:5" ht="14.25">
      <c r="A11" s="30">
        <v>2082299</v>
      </c>
      <c r="B11" s="31" t="s">
        <v>177</v>
      </c>
      <c r="C11" s="32"/>
      <c r="D11" s="32"/>
      <c r="E11" s="32"/>
    </row>
    <row r="12" spans="1:5" ht="14.25">
      <c r="A12" s="30">
        <v>20823</v>
      </c>
      <c r="B12" s="31" t="s">
        <v>178</v>
      </c>
      <c r="C12" s="32"/>
      <c r="D12" s="32"/>
      <c r="E12" s="32"/>
    </row>
    <row r="13" spans="1:5" ht="14.25">
      <c r="A13" s="30">
        <v>2082301</v>
      </c>
      <c r="B13" s="31" t="s">
        <v>175</v>
      </c>
      <c r="C13" s="32"/>
      <c r="D13" s="32"/>
      <c r="E13" s="32"/>
    </row>
    <row r="14" spans="1:5" ht="14.25">
      <c r="A14" s="30">
        <v>2082302</v>
      </c>
      <c r="B14" s="31" t="s">
        <v>176</v>
      </c>
      <c r="C14" s="32"/>
      <c r="D14" s="32"/>
      <c r="E14" s="32"/>
    </row>
    <row r="15" spans="1:5" ht="14.25">
      <c r="A15" s="30">
        <v>2082399</v>
      </c>
      <c r="B15" s="33" t="s">
        <v>179</v>
      </c>
      <c r="C15" s="32"/>
      <c r="D15" s="32"/>
      <c r="E15" s="32"/>
    </row>
    <row r="16" spans="1:5" ht="14.25">
      <c r="A16" s="30">
        <v>212</v>
      </c>
      <c r="B16" s="31" t="s">
        <v>180</v>
      </c>
      <c r="C16" s="32"/>
      <c r="D16" s="32"/>
      <c r="E16" s="32"/>
    </row>
    <row r="17" spans="1:5" ht="14.25">
      <c r="A17" s="30">
        <v>21207</v>
      </c>
      <c r="B17" s="31" t="s">
        <v>181</v>
      </c>
      <c r="C17" s="32"/>
      <c r="D17" s="32"/>
      <c r="E17" s="32"/>
    </row>
    <row r="18" spans="1:5" ht="14.25">
      <c r="A18" s="30">
        <v>2120703</v>
      </c>
      <c r="B18" s="34" t="s">
        <v>182</v>
      </c>
      <c r="C18" s="32"/>
      <c r="D18" s="32"/>
      <c r="E18" s="32"/>
    </row>
    <row r="19" spans="1:5" ht="14.25">
      <c r="A19" s="30">
        <v>2120799</v>
      </c>
      <c r="B19" s="33" t="s">
        <v>183</v>
      </c>
      <c r="C19" s="32"/>
      <c r="D19" s="32"/>
      <c r="E19" s="32"/>
    </row>
    <row r="20" spans="1:5" ht="14.25">
      <c r="A20" s="30">
        <v>21208</v>
      </c>
      <c r="B20" s="31" t="s">
        <v>184</v>
      </c>
      <c r="C20" s="32"/>
      <c r="D20" s="32"/>
      <c r="E20" s="32"/>
    </row>
    <row r="21" spans="1:5" ht="14.25">
      <c r="A21" s="30">
        <v>2120801</v>
      </c>
      <c r="B21" s="33" t="s">
        <v>185</v>
      </c>
      <c r="C21" s="32"/>
      <c r="D21" s="32"/>
      <c r="E21" s="32"/>
    </row>
    <row r="22" spans="1:5" ht="14.25">
      <c r="A22" s="30">
        <v>2120802</v>
      </c>
      <c r="B22" s="33" t="s">
        <v>186</v>
      </c>
      <c r="C22" s="32"/>
      <c r="D22" s="32"/>
      <c r="E22" s="32"/>
    </row>
    <row r="23" spans="1:5" ht="14.25">
      <c r="A23" s="30">
        <v>2120803</v>
      </c>
      <c r="B23" s="33" t="s">
        <v>187</v>
      </c>
      <c r="C23" s="32"/>
      <c r="D23" s="32"/>
      <c r="E23" s="32"/>
    </row>
    <row r="24" spans="1:5" ht="14.25">
      <c r="A24" s="30">
        <v>2120804</v>
      </c>
      <c r="B24" s="33" t="s">
        <v>188</v>
      </c>
      <c r="C24" s="32"/>
      <c r="D24" s="32"/>
      <c r="E24" s="32"/>
    </row>
    <row r="25" spans="1:5" ht="14.25">
      <c r="A25" s="30">
        <v>2120806</v>
      </c>
      <c r="B25" s="33" t="s">
        <v>189</v>
      </c>
      <c r="C25" s="32"/>
      <c r="D25" s="32"/>
      <c r="E25" s="32"/>
    </row>
    <row r="26" spans="1:5" ht="14.25">
      <c r="A26" s="30">
        <v>2120807</v>
      </c>
      <c r="B26" s="33" t="s">
        <v>190</v>
      </c>
      <c r="C26" s="32"/>
      <c r="D26" s="32"/>
      <c r="E26" s="32"/>
    </row>
    <row r="27" spans="1:5" ht="14.25">
      <c r="A27" s="30">
        <v>2120899</v>
      </c>
      <c r="B27" s="33" t="s">
        <v>99</v>
      </c>
      <c r="C27" s="32"/>
      <c r="D27" s="32"/>
      <c r="E27" s="32">
        <v>368125</v>
      </c>
    </row>
    <row r="28" spans="1:5" ht="14.25">
      <c r="A28" s="30">
        <v>21209</v>
      </c>
      <c r="B28" s="31" t="s">
        <v>191</v>
      </c>
      <c r="C28" s="32"/>
      <c r="D28" s="32"/>
      <c r="E28" s="32"/>
    </row>
    <row r="29" spans="1:5" ht="14.25">
      <c r="A29" s="30">
        <v>2120901</v>
      </c>
      <c r="B29" s="33" t="s">
        <v>192</v>
      </c>
      <c r="C29" s="32"/>
      <c r="D29" s="32"/>
      <c r="E29" s="32"/>
    </row>
    <row r="30" spans="1:5" ht="14.25">
      <c r="A30" s="30">
        <v>2120999</v>
      </c>
      <c r="B30" s="33" t="s">
        <v>193</v>
      </c>
      <c r="C30" s="32"/>
      <c r="D30" s="32"/>
      <c r="E30" s="32"/>
    </row>
    <row r="31" spans="1:5" ht="14.25">
      <c r="A31" s="30">
        <v>21210</v>
      </c>
      <c r="B31" s="31" t="s">
        <v>194</v>
      </c>
      <c r="C31" s="32"/>
      <c r="D31" s="32"/>
      <c r="E31" s="32"/>
    </row>
    <row r="32" spans="1:5" ht="14.25">
      <c r="A32" s="30">
        <v>2121001</v>
      </c>
      <c r="B32" s="33" t="s">
        <v>195</v>
      </c>
      <c r="C32" s="32"/>
      <c r="D32" s="32"/>
      <c r="E32" s="32"/>
    </row>
    <row r="33" spans="1:5" ht="14.25">
      <c r="A33" s="30">
        <v>2121002</v>
      </c>
      <c r="B33" s="33" t="s">
        <v>196</v>
      </c>
      <c r="C33" s="32"/>
      <c r="D33" s="32"/>
      <c r="E33" s="32"/>
    </row>
    <row r="34" spans="1:5" ht="14.25">
      <c r="A34" s="30">
        <v>2121099</v>
      </c>
      <c r="B34" s="33" t="s">
        <v>197</v>
      </c>
      <c r="C34" s="32"/>
      <c r="D34" s="32"/>
      <c r="E34" s="32"/>
    </row>
    <row r="35" spans="1:5" ht="14.25">
      <c r="A35" s="30">
        <v>21211</v>
      </c>
      <c r="B35" s="31" t="s">
        <v>198</v>
      </c>
      <c r="C35" s="32"/>
      <c r="D35" s="32"/>
      <c r="E35" s="32"/>
    </row>
    <row r="36" spans="1:5" ht="14.25">
      <c r="A36" s="30">
        <v>2121201</v>
      </c>
      <c r="B36" s="33" t="s">
        <v>199</v>
      </c>
      <c r="C36" s="32"/>
      <c r="D36" s="32"/>
      <c r="E36" s="32"/>
    </row>
    <row r="37" spans="1:5" ht="14.25">
      <c r="A37" s="35">
        <v>2121399</v>
      </c>
      <c r="B37" s="36" t="s">
        <v>100</v>
      </c>
      <c r="C37" s="35"/>
      <c r="D37" s="35"/>
      <c r="E37" s="35">
        <v>200000</v>
      </c>
    </row>
    <row r="38" spans="1:5" ht="22.5" customHeight="1">
      <c r="A38" s="37" t="s">
        <v>200</v>
      </c>
      <c r="B38" s="38"/>
      <c r="C38" s="37"/>
      <c r="D38" s="37"/>
      <c r="E38" s="37"/>
    </row>
  </sheetData>
  <sheetProtection/>
  <mergeCells count="5">
    <mergeCell ref="A2:E2"/>
    <mergeCell ref="C4:E4"/>
    <mergeCell ref="A6:B6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6" sqref="D6"/>
    </sheetView>
  </sheetViews>
  <sheetFormatPr defaultColWidth="9.00390625" defaultRowHeight="14.25"/>
  <cols>
    <col min="1" max="7" width="16.25390625" style="0" customWidth="1"/>
  </cols>
  <sheetData>
    <row r="1" ht="14.25">
      <c r="A1" t="s">
        <v>201</v>
      </c>
    </row>
    <row r="2" spans="1:7" ht="35.25" customHeight="1">
      <c r="A2" s="1" t="s">
        <v>202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203</v>
      </c>
      <c r="B4" s="5" t="s">
        <v>57</v>
      </c>
      <c r="C4" s="6" t="s">
        <v>204</v>
      </c>
      <c r="D4" s="6" t="s">
        <v>205</v>
      </c>
      <c r="E4" s="7" t="s">
        <v>206</v>
      </c>
      <c r="F4" s="8"/>
      <c r="G4" s="9" t="s">
        <v>207</v>
      </c>
    </row>
    <row r="5" spans="1:7" ht="41.25" customHeight="1">
      <c r="A5" s="10"/>
      <c r="B5" s="10"/>
      <c r="C5" s="11"/>
      <c r="D5" s="11"/>
      <c r="E5" s="12" t="s">
        <v>208</v>
      </c>
      <c r="F5" s="12" t="s">
        <v>209</v>
      </c>
      <c r="G5" s="9"/>
    </row>
    <row r="6" spans="1:7" ht="54.75" customHeight="1">
      <c r="A6" s="9" t="s">
        <v>210</v>
      </c>
      <c r="B6" s="9">
        <f>SUM(C6:G6)</f>
        <v>560434</v>
      </c>
      <c r="C6" s="9"/>
      <c r="D6" s="9">
        <v>419634</v>
      </c>
      <c r="E6" s="9"/>
      <c r="F6" s="9">
        <v>140800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2017-05-31T01:37:07Z</cp:lastPrinted>
  <dcterms:created xsi:type="dcterms:W3CDTF">1996-12-17T01:32:42Z</dcterms:created>
  <dcterms:modified xsi:type="dcterms:W3CDTF">2017-06-20T09:09:00Z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