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firstSheet="3" activeTab="7"/>
  </bookViews>
  <sheets>
    <sheet name="封面" sheetId="1" r:id="rId1"/>
    <sheet name="收支总表" sheetId="2" r:id="rId2"/>
    <sheet name="部门收支总表(公开)" sheetId="3" r:id="rId3"/>
    <sheet name="部门收入总表(公开) " sheetId="4" r:id="rId4"/>
    <sheet name="部门支出总表(公开) " sheetId="5" r:id="rId5"/>
    <sheet name="部门财政拨款收支总表(公开) " sheetId="6" r:id="rId6"/>
    <sheet name="部门一般公共预算支出表(公开)" sheetId="7" r:id="rId7"/>
    <sheet name="部门一般公共预算基本支出表(公开) " sheetId="8" r:id="rId8"/>
    <sheet name="“三公”经费预算表" sheetId="9" r:id="rId9"/>
    <sheet name="部门政府性基金预算支出表(公开)" sheetId="10" r:id="rId10"/>
  </sheets>
  <definedNames>
    <definedName name="_xlnm.Print_Area" localSheetId="8">$A$1:$H$12</definedName>
    <definedName name="_xlnm.Print_Area" localSheetId="5">$A$1:$F$28</definedName>
    <definedName name="_xlnm.Print_Area" localSheetId="3">$A$1:$P$29</definedName>
    <definedName name="_xlnm.Print_Area" localSheetId="2">$A$1:$D$28</definedName>
    <definedName name="_xlnm.Print_Area" localSheetId="7">$A$1:$C$39</definedName>
    <definedName name="_xlnm.Print_Area" localSheetId="6">$A$1:$E$28</definedName>
    <definedName name="_xlnm.Print_Area" localSheetId="9">$A$1:$E$4</definedName>
    <definedName name="_xlnm.Print_Area" localSheetId="4">$A$1:$G$28</definedName>
    <definedName name="_xlnm.Print_Area" localSheetId="0">$A$1:$M$20</definedName>
    <definedName name="_xlnm.Print_Area" localSheetId="1">$A$1:$D$25</definedName>
    <definedName name="_xlnm.Print_Area">#N/A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$A$1:$D$24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<sst xmlns="http://schemas.openxmlformats.org/spreadsheetml/2006/main" count="390" uniqueCount="206">
  <si>
    <t xml:space="preserve">  水利</t>
  </si>
  <si>
    <t/>
  </si>
  <si>
    <t xml:space="preserve">  机关事业单位基本养老保险缴费</t>
  </si>
  <si>
    <t>　　　本年支出合计</t>
  </si>
  <si>
    <t>　  专项商品和服务支出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</si>
  <si>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</si>
  <si>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</si>
  <si>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</si>
  <si>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</si>
  <si>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</si>
  <si>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</si>
  <si>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 xml:space="preserve">  地方性公务员津贴补贴</t>
  </si>
  <si>
    <t>五、上缴上级支出</t>
  </si>
  <si>
    <t xml:space="preserve">  电费</t>
  </si>
  <si>
    <t>单位：元</t>
  </si>
  <si>
    <t>本年政府性基金预算支出数</t>
  </si>
  <si>
    <t>单位名称：</t>
  </si>
  <si>
    <t>四、对附属单位补助支出</t>
  </si>
  <si>
    <t xml:space="preserve">  生育保险</t>
  </si>
  <si>
    <t xml:space="preserve">  工伤保险</t>
  </si>
  <si>
    <t>基本支出</t>
  </si>
  <si>
    <t>一般公共预算支出表</t>
  </si>
  <si>
    <t>上级补助收入</t>
  </si>
  <si>
    <t>本年预算</t>
  </si>
  <si>
    <t xml:space="preserve">    行政性收费收入</t>
  </si>
  <si>
    <t>一般公共预算拨款</t>
  </si>
  <si>
    <t>收支预算总表</t>
  </si>
  <si>
    <t>上缴上级支出</t>
  </si>
  <si>
    <t>一、一般公共服务支出</t>
  </si>
  <si>
    <t>上年结转</t>
  </si>
  <si>
    <t>收              入</t>
  </si>
  <si>
    <t>农林水支出</t>
  </si>
  <si>
    <t xml:space="preserve">    行政运行（政府办公厅（室）及相关机构事务）</t>
  </si>
  <si>
    <t>其他纳入预算管理的非税收入</t>
  </si>
  <si>
    <t>医疗卫生与计划生育支出</t>
  </si>
  <si>
    <t>专项收入</t>
  </si>
  <si>
    <t xml:space="preserve">    计划生育服务</t>
  </si>
  <si>
    <t>一般公共服务支出</t>
  </si>
  <si>
    <t>专项资金拨款</t>
  </si>
  <si>
    <t>213</t>
  </si>
  <si>
    <t>八、医疗卫生与计划生育支出</t>
  </si>
  <si>
    <t>三、公共安全支出</t>
  </si>
  <si>
    <t>政府性基金收入拨款</t>
  </si>
  <si>
    <t xml:space="preserve">  生活补助</t>
  </si>
  <si>
    <t xml:space="preserve">  乡镇补贴</t>
  </si>
  <si>
    <t>公务用车购置费</t>
  </si>
  <si>
    <t>　　其他资本性支出</t>
  </si>
  <si>
    <t xml:space="preserve">  培训费</t>
  </si>
  <si>
    <t>合计</t>
  </si>
  <si>
    <t>　　基本建设支出</t>
  </si>
  <si>
    <t>208</t>
  </si>
  <si>
    <t>十六、国土海洋气象等支出</t>
  </si>
  <si>
    <t>基本支出财政拨款(减抵支收入后)</t>
  </si>
  <si>
    <t>六、结转下年</t>
  </si>
  <si>
    <t>2017年隆回县部门预算</t>
  </si>
  <si>
    <t xml:space="preserve">  绩效工资</t>
  </si>
  <si>
    <t>部门收支总表</t>
  </si>
  <si>
    <t xml:space="preserve">  医疗补助</t>
  </si>
  <si>
    <t>科目名称</t>
  </si>
  <si>
    <t>　　其他支出</t>
  </si>
  <si>
    <t>编制时间：2017年3月28日</t>
  </si>
  <si>
    <t xml:space="preserve">    专项收入</t>
  </si>
  <si>
    <t xml:space="preserve">    工资福利支出</t>
  </si>
  <si>
    <t>桃洪镇文体卫站</t>
  </si>
  <si>
    <t>功能分类科目</t>
  </si>
  <si>
    <t>政府性基金预算拨款</t>
  </si>
  <si>
    <t>二十二、结转下年</t>
  </si>
  <si>
    <t>十二、交通运输支出</t>
  </si>
  <si>
    <t>三、事业单位经营服务支出</t>
  </si>
  <si>
    <t xml:space="preserve">    行政运行（水利）</t>
  </si>
  <si>
    <t xml:space="preserve">    一般商品服务支出</t>
  </si>
  <si>
    <t xml:space="preserve">  水费</t>
  </si>
  <si>
    <t>五、科学技术支出</t>
  </si>
  <si>
    <t xml:space="preserve">    编制单位：隆回县财政局</t>
  </si>
  <si>
    <t>桃洪镇就业和劳动保障站</t>
  </si>
  <si>
    <t xml:space="preserve">  计划生育事务</t>
  </si>
  <si>
    <t xml:space="preserve">    其他纳入预算管理的非税收入</t>
  </si>
  <si>
    <t xml:space="preserve">  01</t>
  </si>
  <si>
    <t xml:space="preserve">    行政运行（文化）</t>
  </si>
  <si>
    <t>六、其他收入</t>
  </si>
  <si>
    <t>城乡社区支出</t>
  </si>
  <si>
    <t>部门财政拨款收支总表</t>
  </si>
  <si>
    <t xml:space="preserve">  经营服务性岗位工资</t>
  </si>
  <si>
    <t xml:space="preserve">    罚没收入</t>
  </si>
  <si>
    <t>桃洪镇农业综服务站</t>
  </si>
  <si>
    <t>210</t>
  </si>
  <si>
    <t xml:space="preserve">    行政运行（人力资源和社会保障管理事务）</t>
  </si>
  <si>
    <t xml:space="preserve">  办公费</t>
  </si>
  <si>
    <t>经济分类科目</t>
  </si>
  <si>
    <t>三、专项资金拨款</t>
  </si>
  <si>
    <t xml:space="preserve">    2130701</t>
  </si>
  <si>
    <t>二、上年结转</t>
  </si>
  <si>
    <t>二、国防支出</t>
  </si>
  <si>
    <t xml:space="preserve">  交通费</t>
  </si>
  <si>
    <t>九、节能环保支出</t>
  </si>
  <si>
    <t xml:space="preserve">    本级专项资金</t>
  </si>
  <si>
    <t xml:space="preserve">  残疾人就业保障金</t>
  </si>
  <si>
    <t xml:space="preserve">    国有资产有偿使用收入</t>
  </si>
  <si>
    <t>二十一、其他支出</t>
  </si>
  <si>
    <t>公务接待费</t>
  </si>
  <si>
    <t xml:space="preserve">  伤残补助</t>
  </si>
  <si>
    <t>207</t>
  </si>
  <si>
    <t>十四、 商业服务业等支出</t>
  </si>
  <si>
    <t xml:space="preserve">  到村任职工资</t>
  </si>
  <si>
    <t>五、事业单位经营服务性收入</t>
  </si>
  <si>
    <t xml:space="preserve">    2010301</t>
  </si>
  <si>
    <t xml:space="preserve">  福利费</t>
  </si>
  <si>
    <t>工资福利支出</t>
  </si>
  <si>
    <t>小计</t>
  </si>
  <si>
    <t>桃洪镇社区</t>
  </si>
  <si>
    <t>十、上年结转</t>
  </si>
  <si>
    <t>行政性收费收入</t>
  </si>
  <si>
    <t>桃洪镇计生服务站</t>
  </si>
  <si>
    <t xml:space="preserve">  2.政府性基金预算拨款</t>
  </si>
  <si>
    <t>文化体育与传媒支出</t>
  </si>
  <si>
    <t>备注</t>
  </si>
  <si>
    <t>项目支出</t>
  </si>
  <si>
    <t xml:space="preserve">  女职工卫生费</t>
  </si>
  <si>
    <t xml:space="preserve">    2080101</t>
  </si>
  <si>
    <t>十七、住房保障支出</t>
  </si>
  <si>
    <t>上级专项资金</t>
  </si>
  <si>
    <t xml:space="preserve">    对个人和家庭的补助</t>
  </si>
  <si>
    <t>其他收入</t>
  </si>
  <si>
    <t xml:space="preserve">  工会经费</t>
  </si>
  <si>
    <t>国有资产有偿使用收入</t>
  </si>
  <si>
    <t xml:space="preserve">    2130301</t>
  </si>
  <si>
    <t>四、政府性基金收入拨款</t>
  </si>
  <si>
    <t>公务用车费</t>
  </si>
  <si>
    <t xml:space="preserve">    债务还本支出</t>
  </si>
  <si>
    <t>“三公”经费预算表</t>
  </si>
  <si>
    <t>商品和服务支出</t>
  </si>
  <si>
    <t>项                  目</t>
  </si>
  <si>
    <t xml:space="preserve">  失业保险</t>
  </si>
  <si>
    <t xml:space="preserve">    2100717</t>
  </si>
  <si>
    <t xml:space="preserve">  医疗保险</t>
  </si>
  <si>
    <t>十、城乡社区支出</t>
  </si>
  <si>
    <t>政府性基金预算支出表</t>
  </si>
  <si>
    <t>桃洪镇水务站</t>
  </si>
  <si>
    <t>社会保障和就业支出</t>
  </si>
  <si>
    <t xml:space="preserve">  公务接待费</t>
  </si>
  <si>
    <t xml:space="preserve">    一般行政管理事务（政府办公厅（室）及相关机构事务）</t>
  </si>
  <si>
    <t xml:space="preserve">  1.一般公共预算拨款</t>
  </si>
  <si>
    <t xml:space="preserve">  文化</t>
  </si>
  <si>
    <t>一、基本支出财政拨款（减抵支收入后）</t>
  </si>
  <si>
    <t xml:space="preserve">  回民补助</t>
  </si>
  <si>
    <t>本级专项资金</t>
  </si>
  <si>
    <t>项                     目</t>
  </si>
  <si>
    <t xml:space="preserve">    2010302</t>
  </si>
  <si>
    <t>单位名称</t>
  </si>
  <si>
    <t>事业单位经营服务支出</t>
  </si>
  <si>
    <t>部门支出总表</t>
  </si>
  <si>
    <t>事业单位经营服务性收入</t>
  </si>
  <si>
    <t xml:space="preserve">  农业</t>
  </si>
  <si>
    <t xml:space="preserve">  基层党建经费</t>
  </si>
  <si>
    <t xml:space="preserve">    行政运行（农业）</t>
  </si>
  <si>
    <t xml:space="preserve">  住房公积金</t>
  </si>
  <si>
    <t>六、文化体育与传媒支出</t>
  </si>
  <si>
    <t>二十、债务付息支出</t>
  </si>
  <si>
    <t>总计</t>
  </si>
  <si>
    <t>桃洪镇城乡规划环保站</t>
  </si>
  <si>
    <t>十九、债务还本支出</t>
  </si>
  <si>
    <t>七、社会保障和就业支出</t>
  </si>
  <si>
    <t xml:space="preserve">  城乡社区管理事务</t>
  </si>
  <si>
    <t xml:space="preserve">  基本工资</t>
  </si>
  <si>
    <t xml:space="preserve">  人力资源和社会保障管理事务</t>
  </si>
  <si>
    <t xml:space="preserve">    2070101</t>
  </si>
  <si>
    <t xml:space="preserve">   上级专项资金</t>
  </si>
  <si>
    <t xml:space="preserve">    2080102</t>
  </si>
  <si>
    <t>十八、粮油物资储备支出</t>
  </si>
  <si>
    <t xml:space="preserve">  文明单位奖</t>
  </si>
  <si>
    <t xml:space="preserve">  农村综合改革</t>
  </si>
  <si>
    <t>十一、农林水支出</t>
  </si>
  <si>
    <t xml:space="preserve">    对村级一事一议的补助</t>
  </si>
  <si>
    <t>七、上级补助收入</t>
  </si>
  <si>
    <t>部门收入总表</t>
  </si>
  <si>
    <t xml:space="preserve">  03</t>
  </si>
  <si>
    <t>科目代码</t>
  </si>
  <si>
    <t xml:space="preserve">  07</t>
  </si>
  <si>
    <t xml:space="preserve">    本年支出合计</t>
  </si>
  <si>
    <t>二、项目支出</t>
  </si>
  <si>
    <t>桃洪镇政府机关</t>
  </si>
  <si>
    <t xml:space="preserve">    2130101</t>
  </si>
  <si>
    <t>收入合计</t>
  </si>
  <si>
    <t>单位名称:桃洪镇镇人民政府</t>
  </si>
  <si>
    <t xml:space="preserve">    2120101</t>
  </si>
  <si>
    <t>212</t>
  </si>
  <si>
    <t xml:space="preserve">  政府办公厅（室）及相关机构事务</t>
  </si>
  <si>
    <t>科目</t>
  </si>
  <si>
    <t>一、基本支出</t>
  </si>
  <si>
    <t>一、本年收入</t>
  </si>
  <si>
    <t>四、教育支出</t>
  </si>
  <si>
    <t xml:space="preserve">  维修(护)费</t>
  </si>
  <si>
    <t>因公出国（境）费</t>
  </si>
  <si>
    <t xml:space="preserve">    行政运行（城乡社区管理事务）</t>
  </si>
  <si>
    <t xml:space="preserve">  差旅费</t>
  </si>
  <si>
    <t>一般公共预算基本支出表</t>
  </si>
  <si>
    <t xml:space="preserve">    债务利息支出</t>
  </si>
  <si>
    <t>201</t>
  </si>
  <si>
    <t xml:space="preserve">    一般行政管理事务（人力资源和社会保障管理事务）</t>
  </si>
  <si>
    <t>公务用车运行维护费</t>
  </si>
  <si>
    <t>纳入预算管理的非税收入拨款</t>
  </si>
  <si>
    <t>科目编码</t>
  </si>
  <si>
    <t>单位名称：桃洪镇镇人民政府</t>
  </si>
  <si>
    <t xml:space="preserve">    本年收入合计</t>
  </si>
  <si>
    <t xml:space="preserve">  奖金</t>
  </si>
  <si>
    <t>支                    出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</si>
</sst>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00"/>
    <numFmt numFmtId="193" formatCode="0000"/>
    <numFmt numFmtId="194" formatCode="#,##0.0_ "/>
    <numFmt numFmtId="195" formatCode="* #,##0.00;* \-#,##0.00;* &quot;&quot;??;@"/>
    <numFmt numFmtId="196" formatCode="* #,##0.0;* \-#,##0.0;* &quot;&quot;??;@"/>
    <numFmt numFmtId="197" formatCode="* #,##0;* \-#,##0;* &quot;&quot;??;@"/>
    <numFmt numFmtId="198" formatCode="0_);[Red]\(0\)"/>
    <numFmt numFmtId="199" formatCode="0_ "/>
    <numFmt numFmtId="200" formatCode="#,##0_ "/>
    <numFmt numFmtId="201" formatCode="#,##0;[Red]#,##0"/>
    <numFmt numFmtId="202" formatCode="_ &quot;￥&quot;* #,##0.00_ ;_ &quot;￥&quot;* \-#,##0.00_ ;_ &quot;￥&quot;* \-??_ ;_ @_ "/>
    <numFmt numFmtId="203" formatCode="_ &quot;￥&quot;* #,##0_ ;_ &quot;￥&quot;* \-#,##0_ ;_ &quot;￥&quot;* \-_ ;_ @_ "/>
    <numFmt numFmtId="204" formatCode="0;_?"/>
    <numFmt numFmtId="205" formatCode="0.0_ "/>
    <numFmt numFmtId="206" formatCode="0;_琀"/>
    <numFmt numFmtId="207" formatCode="0;_搀"/>
    <numFmt numFmtId="208" formatCode="0.00_ "/>
    <numFmt numFmtId="209" formatCode="0.0;_?"/>
    <numFmt numFmtId="210" formatCode="0.00;_?"/>
    <numFmt numFmtId="211" formatCode="0_);\(0\)"/>
    <numFmt numFmtId="212" formatCode="#,##0.0000"/>
    <numFmt numFmtId="213" formatCode=";;"/>
  </numFmts>
  <fonts count="1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黑体"/>
      <family val="0"/>
    </font>
    <font>
      <b/>
      <sz val="48"/>
      <name val="汉鼎简大黑"/>
      <family val="0"/>
    </font>
    <font>
      <sz val="24"/>
      <name val="汉鼎简粗圆"/>
      <family val="0"/>
    </font>
    <font>
      <b/>
      <sz val="18"/>
      <name val="创艺简中圆"/>
      <family val="0"/>
    </font>
    <font>
      <b/>
      <sz val="9"/>
      <name val="宋体"/>
      <family val="0"/>
    </font>
    <font>
      <b/>
      <sz val="10"/>
      <name val="黑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9"/>
      <color indexed="12"/>
      <name val="宋体"/>
      <family val="0"/>
    </font>
    <font>
      <sz val="48"/>
      <name val="黑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6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49" fontId="2" fillId="0" borderId="0" xfId="0" applyNumberFormat="1" applyFont="1" applyFill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213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3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wrapText="1"/>
    </xf>
    <xf numFmtId="213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Zeros="0" workbookViewId="0" topLeftCell="A1">
      <selection activeCell="O19" sqref="O19"/>
    </sheetView>
  </sheetViews>
  <sheetFormatPr defaultColWidth="9.16015625" defaultRowHeight="11.25"/>
  <cols>
    <col min="1" max="1" width="9.16015625" style="0" customWidth="1"/>
    <col min="2" max="2" width="9" style="0" customWidth="1"/>
    <col min="3" max="3" width="13.66015625" style="0" customWidth="1"/>
    <col min="4" max="4" width="9.16015625" style="0" customWidth="1"/>
    <col min="5" max="5" width="25.5" style="0" customWidth="1"/>
    <col min="6" max="12" width="9.16015625" style="0" customWidth="1"/>
    <col min="13" max="13" width="11.5" style="0" customWidth="1"/>
  </cols>
  <sheetData>
    <row r="1" ht="15" customHeight="1">
      <c r="M1" s="14"/>
    </row>
    <row r="2" spans="2:13" ht="15" customHeight="1">
      <c r="B2" s="5"/>
      <c r="C2" s="4"/>
      <c r="H2" s="6"/>
      <c r="M2" s="11"/>
    </row>
    <row r="3" ht="15" customHeight="1"/>
    <row r="4" spans="6:9" ht="15" customHeight="1">
      <c r="F4" s="1"/>
      <c r="I4" s="7"/>
    </row>
    <row r="5" ht="15" customHeight="1"/>
    <row r="6" ht="15" customHeight="1"/>
    <row r="7" ht="15" customHeight="1"/>
    <row r="8" spans="2:14" ht="66.75" customHeight="1">
      <c r="B8" s="43" t="s">
        <v>54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2.75" customHeight="1"/>
    <row r="10" spans="2:14" ht="48.75" customHeight="1">
      <c r="B10" s="9"/>
      <c r="C10" s="9"/>
      <c r="I10" s="3"/>
      <c r="J10" s="3"/>
      <c r="K10" s="3"/>
      <c r="L10" s="9"/>
      <c r="M10" s="9"/>
      <c r="N10" s="9"/>
    </row>
    <row r="11" spans="5:11" ht="409.5" customHeight="1" hidden="1">
      <c r="E11" s="3"/>
      <c r="I11" s="3"/>
      <c r="K11" s="3"/>
    </row>
    <row r="12" ht="409.5" customHeight="1" hidden="1"/>
    <row r="13" ht="409.5" customHeight="1" hidden="1"/>
    <row r="14" ht="409.5" customHeight="1" hidden="1"/>
    <row r="15" spans="8:9" ht="9.75" customHeight="1">
      <c r="H15" s="3"/>
      <c r="I15" s="3"/>
    </row>
    <row r="16" spans="1:16" s="2" customFormat="1" ht="40.5" customHeight="1">
      <c r="A16" s="105" t="s">
        <v>16</v>
      </c>
      <c r="B16" s="105"/>
      <c r="C16" s="105"/>
      <c r="D16" s="105"/>
      <c r="E16" s="105"/>
      <c r="F16" s="81" t="s">
        <v>1</v>
      </c>
      <c r="G16" s="3"/>
      <c r="H16" s="3"/>
      <c r="I16"/>
      <c r="J16"/>
      <c r="K16"/>
      <c r="L16"/>
      <c r="M16"/>
      <c r="N16" s="17"/>
      <c r="O16" s="17"/>
      <c r="P16" s="10"/>
    </row>
    <row r="17" spans="1:15" s="2" customFormat="1" ht="40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7"/>
      <c r="O17" s="17"/>
    </row>
    <row r="18" spans="1:15" s="2" customFormat="1" ht="40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7"/>
      <c r="O18" s="17"/>
    </row>
    <row r="19" spans="3:9" ht="20.25">
      <c r="C19" s="32" t="s">
        <v>73</v>
      </c>
      <c r="I19" s="32" t="s">
        <v>60</v>
      </c>
    </row>
    <row r="23" spans="7:9" ht="31.5">
      <c r="G23" s="12"/>
      <c r="H23" s="11"/>
      <c r="I23" s="11"/>
    </row>
    <row r="28" ht="12.75" customHeight="1"/>
    <row r="31" ht="11.25">
      <c r="G31" s="13"/>
    </row>
  </sheetData>
  <mergeCells count="3">
    <mergeCell ref="A17:M17"/>
    <mergeCell ref="A18:M18"/>
    <mergeCell ref="A16:E1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41" sqref="A41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114" t="s">
        <v>136</v>
      </c>
      <c r="B1" s="114"/>
      <c r="C1" s="114"/>
      <c r="D1" s="114"/>
      <c r="E1" s="11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1:226" ht="13.5" customHeight="1">
      <c r="A2" s="92" t="s">
        <v>202</v>
      </c>
      <c r="B2" s="55"/>
      <c r="C2" s="54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</row>
    <row r="3" spans="1:226" ht="37.5" customHeight="1">
      <c r="A3" s="122" t="s">
        <v>201</v>
      </c>
      <c r="B3" s="122" t="s">
        <v>58</v>
      </c>
      <c r="C3" s="122" t="s">
        <v>15</v>
      </c>
      <c r="D3" s="122"/>
      <c r="E3" s="122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</row>
    <row r="4" spans="1:226" ht="37.5" customHeight="1">
      <c r="A4" s="123"/>
      <c r="B4" s="123"/>
      <c r="C4" s="75" t="s">
        <v>108</v>
      </c>
      <c r="D4" s="75" t="s">
        <v>20</v>
      </c>
      <c r="E4" s="75" t="s">
        <v>116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</row>
    <row r="5" spans="1:5" ht="21.75" customHeight="1">
      <c r="A5" s="89"/>
      <c r="B5" s="101"/>
      <c r="C5" s="95"/>
      <c r="D5" s="96"/>
      <c r="E5" s="95"/>
    </row>
    <row r="6" spans="3:5" ht="11.25">
      <c r="C6" s="3"/>
      <c r="D6" s="3"/>
      <c r="E6" s="3"/>
    </row>
    <row r="7" spans="1:5" ht="11.25">
      <c r="A7" s="3"/>
      <c r="B7" s="3"/>
      <c r="C7" s="3"/>
      <c r="E7" s="3"/>
    </row>
    <row r="8" spans="2:5" ht="11.25">
      <c r="B8" s="3"/>
      <c r="C8" s="3"/>
      <c r="E8" s="3"/>
    </row>
    <row r="9" spans="3:5" ht="11.25">
      <c r="C9" s="3"/>
      <c r="E9" s="3"/>
    </row>
    <row r="10" spans="2:5" ht="11.25">
      <c r="B10" s="3"/>
      <c r="C10" s="3"/>
      <c r="E10" s="3"/>
    </row>
    <row r="11" spans="2:5" ht="11.25">
      <c r="B11" s="3"/>
      <c r="C11" s="3"/>
      <c r="E11" s="3"/>
    </row>
    <row r="12" spans="2:3" ht="11.25">
      <c r="B12" s="3"/>
      <c r="C12" s="3"/>
    </row>
    <row r="13" spans="2:5" ht="11.25">
      <c r="B13" s="3"/>
      <c r="C13" s="3"/>
      <c r="E13" s="3"/>
    </row>
    <row r="14" spans="2:3" ht="11.25">
      <c r="B14" s="3"/>
      <c r="C14" s="3"/>
    </row>
    <row r="15" ht="11.25">
      <c r="C15" s="3"/>
    </row>
    <row r="16" ht="11.25">
      <c r="C16" s="3"/>
    </row>
    <row r="17" ht="11.25">
      <c r="C17" s="3"/>
    </row>
    <row r="18" ht="11.25">
      <c r="C18" s="3"/>
    </row>
    <row r="19" ht="11.25">
      <c r="D19" s="3"/>
    </row>
    <row r="20" spans="3:4" ht="11.25">
      <c r="C20" s="3"/>
      <c r="D20" s="3"/>
    </row>
    <row r="21" ht="11.25">
      <c r="D21" s="3"/>
    </row>
    <row r="22" ht="11.25">
      <c r="D22" s="3"/>
    </row>
    <row r="23" ht="11.25">
      <c r="D23" s="3"/>
    </row>
    <row r="25" spans="4:5" ht="11.25">
      <c r="D25" s="3"/>
      <c r="E25" s="3"/>
    </row>
    <row r="26" ht="11.25">
      <c r="D26" s="3"/>
    </row>
    <row r="27" ht="11.25">
      <c r="E27" s="3"/>
    </row>
    <row r="28" ht="11.25">
      <c r="E28" s="3"/>
    </row>
    <row r="29" ht="11.25">
      <c r="E29" s="3"/>
    </row>
    <row r="30" ht="11.25">
      <c r="E30" s="3"/>
    </row>
  </sheetData>
  <mergeCells count="4">
    <mergeCell ref="A1:E1"/>
    <mergeCell ref="C3:E3"/>
    <mergeCell ref="A3:A4"/>
    <mergeCell ref="B3:B4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35" customWidth="1"/>
    <col min="3" max="3" width="45.83203125" style="0" customWidth="1"/>
    <col min="4" max="4" width="32.33203125" style="35" customWidth="1"/>
  </cols>
  <sheetData>
    <row r="1" spans="1:8" ht="21" customHeight="1">
      <c r="A1" s="107" t="s">
        <v>26</v>
      </c>
      <c r="B1" s="107"/>
      <c r="C1" s="107"/>
      <c r="D1" s="107"/>
      <c r="E1" s="15"/>
      <c r="F1" s="15"/>
      <c r="G1" s="15"/>
      <c r="H1" s="15"/>
    </row>
    <row r="2" spans="1:8" ht="15" customHeight="1">
      <c r="A2" s="88" t="s">
        <v>183</v>
      </c>
      <c r="C2" s="15"/>
      <c r="D2" s="42" t="s">
        <v>14</v>
      </c>
      <c r="E2" s="15"/>
      <c r="F2" s="15"/>
      <c r="G2" s="15"/>
      <c r="H2" s="15"/>
    </row>
    <row r="3" spans="1:8" ht="22.5" customHeight="1">
      <c r="A3" s="106" t="s">
        <v>30</v>
      </c>
      <c r="B3" s="106"/>
      <c r="C3" s="106" t="s">
        <v>205</v>
      </c>
      <c r="D3" s="106"/>
      <c r="E3" s="15"/>
      <c r="F3" s="15"/>
      <c r="G3" s="15"/>
      <c r="H3" s="15"/>
    </row>
    <row r="4" spans="1:8" ht="21" customHeight="1">
      <c r="A4" s="19" t="s">
        <v>146</v>
      </c>
      <c r="B4" s="36" t="s">
        <v>23</v>
      </c>
      <c r="C4" s="19" t="s">
        <v>131</v>
      </c>
      <c r="D4" s="36" t="s">
        <v>23</v>
      </c>
      <c r="E4" s="15"/>
      <c r="F4" s="15"/>
      <c r="G4" s="15"/>
      <c r="H4" s="15"/>
    </row>
    <row r="5" spans="1:8" ht="22.5" customHeight="1">
      <c r="A5" s="21" t="s">
        <v>143</v>
      </c>
      <c r="B5" s="82">
        <v>15004656</v>
      </c>
      <c r="C5" s="24" t="s">
        <v>188</v>
      </c>
      <c r="D5" s="82">
        <v>15800416</v>
      </c>
      <c r="E5" s="15"/>
      <c r="F5" s="15"/>
      <c r="G5" s="15"/>
      <c r="H5" s="15"/>
    </row>
    <row r="6" spans="1:8" ht="22.5" customHeight="1">
      <c r="A6" s="18" t="s">
        <v>8</v>
      </c>
      <c r="B6" s="37">
        <f>B7+B8+B9+B10+B11</f>
        <v>205000</v>
      </c>
      <c r="C6" s="24" t="s">
        <v>62</v>
      </c>
      <c r="D6" s="83">
        <v>12290165</v>
      </c>
      <c r="E6" s="15"/>
      <c r="F6" s="15"/>
      <c r="G6" s="15"/>
      <c r="H6" s="15"/>
    </row>
    <row r="7" spans="1:8" ht="22.5" customHeight="1">
      <c r="A7" s="18" t="s">
        <v>24</v>
      </c>
      <c r="B7" s="82">
        <v>0</v>
      </c>
      <c r="C7" s="24" t="s">
        <v>70</v>
      </c>
      <c r="D7" s="83">
        <v>2462468</v>
      </c>
      <c r="E7" s="15"/>
      <c r="F7" s="15"/>
      <c r="G7" s="15"/>
      <c r="H7" s="15"/>
    </row>
    <row r="8" spans="1:8" ht="22.5" customHeight="1">
      <c r="A8" s="22" t="s">
        <v>83</v>
      </c>
      <c r="B8" s="83">
        <v>0</v>
      </c>
      <c r="C8" s="24" t="s">
        <v>121</v>
      </c>
      <c r="D8" s="83">
        <v>1047783</v>
      </c>
      <c r="E8" s="15"/>
      <c r="F8" s="15"/>
      <c r="G8" s="15"/>
      <c r="H8" s="15"/>
    </row>
    <row r="9" spans="1:8" ht="22.5" customHeight="1">
      <c r="A9" s="22" t="s">
        <v>61</v>
      </c>
      <c r="B9" s="83">
        <v>0</v>
      </c>
      <c r="C9" s="24" t="s">
        <v>179</v>
      </c>
      <c r="D9" s="84">
        <v>13630000</v>
      </c>
      <c r="E9" s="15"/>
      <c r="F9" s="15"/>
      <c r="G9" s="15"/>
      <c r="H9" s="16"/>
    </row>
    <row r="10" spans="1:8" ht="22.5" customHeight="1">
      <c r="A10" s="22" t="s">
        <v>97</v>
      </c>
      <c r="B10" s="83">
        <v>20000</v>
      </c>
      <c r="C10" s="24" t="s">
        <v>62</v>
      </c>
      <c r="D10" s="85">
        <v>0</v>
      </c>
      <c r="E10" s="15"/>
      <c r="F10" s="15"/>
      <c r="G10" s="15"/>
      <c r="H10" s="15"/>
    </row>
    <row r="11" spans="1:8" ht="22.5" customHeight="1">
      <c r="A11" s="21" t="s">
        <v>76</v>
      </c>
      <c r="B11" s="83">
        <v>185000</v>
      </c>
      <c r="C11" s="24" t="s">
        <v>121</v>
      </c>
      <c r="D11" s="82">
        <v>12110000</v>
      </c>
      <c r="E11" s="15"/>
      <c r="F11" s="15"/>
      <c r="G11" s="15"/>
      <c r="H11" s="15"/>
    </row>
    <row r="12" spans="1:8" ht="22.5" customHeight="1">
      <c r="A12" s="20" t="s">
        <v>89</v>
      </c>
      <c r="B12" s="37">
        <f>B13+B14</f>
        <v>14220760</v>
      </c>
      <c r="C12" s="24" t="s">
        <v>4</v>
      </c>
      <c r="D12" s="84">
        <v>800000</v>
      </c>
      <c r="E12" s="15"/>
      <c r="F12" s="15"/>
      <c r="G12" s="15"/>
      <c r="H12" s="15"/>
    </row>
    <row r="13" spans="1:8" ht="22.5" customHeight="1">
      <c r="A13" s="23" t="s">
        <v>166</v>
      </c>
      <c r="B13" s="82">
        <v>13630000</v>
      </c>
      <c r="C13" s="24" t="s">
        <v>196</v>
      </c>
      <c r="D13" s="85">
        <v>0</v>
      </c>
      <c r="E13" s="15"/>
      <c r="F13" s="15"/>
      <c r="G13" s="15"/>
      <c r="H13" s="15"/>
    </row>
    <row r="14" spans="1:8" ht="22.5" customHeight="1">
      <c r="A14" s="22" t="s">
        <v>95</v>
      </c>
      <c r="B14" s="83">
        <v>590760</v>
      </c>
      <c r="C14" s="24" t="s">
        <v>128</v>
      </c>
      <c r="D14" s="85">
        <v>0</v>
      </c>
      <c r="E14" s="15"/>
      <c r="F14" s="15"/>
      <c r="G14" s="15"/>
      <c r="H14" s="15"/>
    </row>
    <row r="15" spans="1:8" ht="22.5" customHeight="1">
      <c r="A15" s="22" t="s">
        <v>126</v>
      </c>
      <c r="B15" s="84">
        <v>0</v>
      </c>
      <c r="C15" s="34" t="s">
        <v>49</v>
      </c>
      <c r="D15" s="85">
        <v>0</v>
      </c>
      <c r="E15" s="16"/>
      <c r="F15" s="15"/>
      <c r="G15" s="15"/>
      <c r="H15" s="15"/>
    </row>
    <row r="16" spans="1:8" ht="22.5" customHeight="1">
      <c r="A16" s="22" t="s">
        <v>104</v>
      </c>
      <c r="B16" s="86">
        <v>0</v>
      </c>
      <c r="C16" s="24" t="s">
        <v>46</v>
      </c>
      <c r="D16" s="85">
        <v>720000</v>
      </c>
      <c r="E16" s="15"/>
      <c r="F16" s="15"/>
      <c r="G16" s="15"/>
      <c r="H16" s="15"/>
    </row>
    <row r="17" spans="1:8" ht="22.5" customHeight="1">
      <c r="A17" s="22" t="s">
        <v>79</v>
      </c>
      <c r="B17" s="87">
        <v>0</v>
      </c>
      <c r="C17" s="24" t="s">
        <v>59</v>
      </c>
      <c r="D17" s="85">
        <v>0</v>
      </c>
      <c r="E17" s="15"/>
      <c r="F17" s="15"/>
      <c r="G17" s="15"/>
      <c r="H17" s="15"/>
    </row>
    <row r="18" spans="1:8" ht="22.5" customHeight="1">
      <c r="A18" s="21" t="s">
        <v>173</v>
      </c>
      <c r="B18" s="86">
        <v>0</v>
      </c>
      <c r="C18" s="24" t="s">
        <v>68</v>
      </c>
      <c r="D18" s="82">
        <v>0</v>
      </c>
      <c r="E18" s="15"/>
      <c r="F18" s="15"/>
      <c r="G18" s="15"/>
      <c r="H18" s="15"/>
    </row>
    <row r="19" spans="1:8" ht="22.5" customHeight="1">
      <c r="A19" s="21"/>
      <c r="B19" s="47"/>
      <c r="C19" s="34" t="s">
        <v>17</v>
      </c>
      <c r="D19" s="83">
        <v>0</v>
      </c>
      <c r="E19" s="15"/>
      <c r="F19" s="15"/>
      <c r="G19" s="15"/>
      <c r="H19" s="15"/>
    </row>
    <row r="20" spans="1:8" ht="22.5" customHeight="1">
      <c r="A20" s="21"/>
      <c r="B20" s="48"/>
      <c r="C20" s="34" t="s">
        <v>12</v>
      </c>
      <c r="D20" s="83">
        <v>0</v>
      </c>
      <c r="E20" s="15"/>
      <c r="F20" s="15"/>
      <c r="G20" s="15"/>
      <c r="H20" s="15"/>
    </row>
    <row r="21" spans="1:8" ht="22.5" customHeight="1">
      <c r="A21" s="21"/>
      <c r="B21" s="45"/>
      <c r="C21" s="80" t="s">
        <v>178</v>
      </c>
      <c r="D21" s="39">
        <f>D20+D19+D18+D5+D9</f>
        <v>29430416</v>
      </c>
      <c r="E21" s="15"/>
      <c r="F21" s="15"/>
      <c r="G21" s="15"/>
      <c r="H21" s="15"/>
    </row>
    <row r="22" spans="1:8" ht="22.5" customHeight="1">
      <c r="A22" s="79"/>
      <c r="B22" s="47"/>
      <c r="C22" s="25"/>
      <c r="D22" s="40"/>
      <c r="E22" s="15"/>
      <c r="F22" s="15"/>
      <c r="G22" s="15"/>
      <c r="H22" s="15"/>
    </row>
    <row r="23" spans="1:8" ht="16.5" customHeight="1">
      <c r="A23" s="26" t="s">
        <v>203</v>
      </c>
      <c r="B23" s="37">
        <f>B5+B6+B12+B15+B16+B19+B20+B21+B22</f>
        <v>29430416</v>
      </c>
      <c r="C23" s="25" t="s">
        <v>53</v>
      </c>
      <c r="D23" s="40">
        <f>D25-D21</f>
        <v>0</v>
      </c>
      <c r="E23" s="15"/>
      <c r="F23" s="15"/>
      <c r="G23" s="15"/>
      <c r="H23" s="15"/>
    </row>
    <row r="24" spans="1:8" ht="20.25" customHeight="1">
      <c r="A24" s="27" t="s">
        <v>110</v>
      </c>
      <c r="B24" s="85">
        <v>0</v>
      </c>
      <c r="C24" s="28"/>
      <c r="D24" s="29"/>
      <c r="E24" s="15"/>
      <c r="F24" s="15"/>
      <c r="G24" s="15"/>
      <c r="H24" s="15"/>
    </row>
    <row r="25" spans="1:8" ht="17.25" customHeight="1">
      <c r="A25" s="30" t="s">
        <v>182</v>
      </c>
      <c r="B25" s="82">
        <v>29430416</v>
      </c>
      <c r="C25" s="31" t="s">
        <v>5</v>
      </c>
      <c r="D25" s="29">
        <f>B25</f>
        <v>29430416</v>
      </c>
      <c r="E25" s="15"/>
      <c r="F25" s="15"/>
      <c r="G25" s="15"/>
      <c r="H25" s="15"/>
    </row>
    <row r="26" spans="1:8" ht="9.75" customHeight="1">
      <c r="A26" s="15"/>
      <c r="B26" s="38"/>
      <c r="C26" s="15"/>
      <c r="D26" s="41"/>
      <c r="E26" s="15"/>
      <c r="F26" s="15"/>
      <c r="G26" s="15"/>
      <c r="H26" s="15"/>
    </row>
  </sheetData>
  <mergeCells count="3">
    <mergeCell ref="A3:B3"/>
    <mergeCell ref="C3:D3"/>
    <mergeCell ref="A1:D1"/>
  </mergeCells>
  <printOptions horizontalCentered="1"/>
  <pageMargins left="0.5905511811023622" right="0.5905511811023622" top="0.19685039370078738" bottom="0.19685039370078738" header="0.5118110048489307" footer="0.511811004848930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107" t="s">
        <v>56</v>
      </c>
      <c r="B1" s="107"/>
      <c r="C1" s="107"/>
      <c r="D1" s="107"/>
      <c r="E1" s="15"/>
      <c r="F1" s="15"/>
      <c r="G1" s="15"/>
      <c r="H1" s="15"/>
    </row>
    <row r="2" spans="1:8" ht="15" customHeight="1">
      <c r="A2" s="92" t="s">
        <v>202</v>
      </c>
      <c r="B2" s="35"/>
      <c r="C2" s="15"/>
      <c r="D2" s="42" t="s">
        <v>14</v>
      </c>
      <c r="E2" s="15"/>
      <c r="F2" s="15"/>
      <c r="G2" s="15"/>
      <c r="H2" s="15"/>
    </row>
    <row r="3" spans="1:8" ht="17.25" customHeight="1">
      <c r="A3" s="106" t="s">
        <v>30</v>
      </c>
      <c r="B3" s="106"/>
      <c r="C3" s="106" t="s">
        <v>205</v>
      </c>
      <c r="D3" s="106"/>
      <c r="E3" s="15"/>
      <c r="F3" s="15"/>
      <c r="G3" s="15"/>
      <c r="H3" s="15"/>
    </row>
    <row r="4" spans="1:8" ht="17.25" customHeight="1">
      <c r="A4" s="19" t="s">
        <v>146</v>
      </c>
      <c r="B4" s="36" t="s">
        <v>23</v>
      </c>
      <c r="C4" s="19" t="s">
        <v>131</v>
      </c>
      <c r="D4" s="36" t="s">
        <v>23</v>
      </c>
      <c r="E4" s="15"/>
      <c r="F4" s="15"/>
      <c r="G4" s="15"/>
      <c r="H4" s="15"/>
    </row>
    <row r="5" spans="1:8" ht="17.25" customHeight="1">
      <c r="A5" s="21" t="s">
        <v>143</v>
      </c>
      <c r="B5" s="86">
        <v>15004656</v>
      </c>
      <c r="C5" s="60" t="s">
        <v>28</v>
      </c>
      <c r="D5" s="90">
        <v>9904866</v>
      </c>
      <c r="E5" s="15"/>
      <c r="F5" s="15"/>
      <c r="G5" s="15"/>
      <c r="H5" s="15"/>
    </row>
    <row r="6" spans="1:8" ht="17.25" customHeight="1">
      <c r="A6" s="33" t="s">
        <v>8</v>
      </c>
      <c r="B6" s="46">
        <f>B7+B8+B9</f>
        <v>0</v>
      </c>
      <c r="C6" s="50" t="s">
        <v>92</v>
      </c>
      <c r="D6" s="90">
        <v>0</v>
      </c>
      <c r="E6" s="15"/>
      <c r="F6" s="15"/>
      <c r="G6" s="15"/>
      <c r="H6" s="15"/>
    </row>
    <row r="7" spans="1:8" ht="17.25" customHeight="1">
      <c r="A7" s="33" t="s">
        <v>24</v>
      </c>
      <c r="B7" s="90">
        <v>0</v>
      </c>
      <c r="C7" s="61" t="s">
        <v>41</v>
      </c>
      <c r="D7" s="90">
        <v>0</v>
      </c>
      <c r="E7" s="15"/>
      <c r="F7" s="15"/>
      <c r="G7" s="15"/>
      <c r="H7" s="15"/>
    </row>
    <row r="8" spans="1:8" ht="17.25" customHeight="1">
      <c r="A8" s="21" t="s">
        <v>83</v>
      </c>
      <c r="B8" s="90">
        <v>0</v>
      </c>
      <c r="C8" s="61" t="s">
        <v>190</v>
      </c>
      <c r="D8" s="90">
        <v>0</v>
      </c>
      <c r="E8" s="16"/>
      <c r="F8" s="15"/>
      <c r="G8" s="15"/>
      <c r="H8" s="15"/>
    </row>
    <row r="9" spans="1:8" ht="17.25" customHeight="1">
      <c r="A9" s="21" t="s">
        <v>61</v>
      </c>
      <c r="B9" s="90">
        <v>0</v>
      </c>
      <c r="C9" s="61" t="s">
        <v>72</v>
      </c>
      <c r="D9" s="90">
        <v>0</v>
      </c>
      <c r="E9" s="16"/>
      <c r="F9" s="16"/>
      <c r="G9" s="15"/>
      <c r="H9" s="16"/>
    </row>
    <row r="10" spans="1:8" ht="17.25" customHeight="1">
      <c r="A10" s="21" t="s">
        <v>97</v>
      </c>
      <c r="B10" s="90">
        <v>20000</v>
      </c>
      <c r="C10" s="61" t="s">
        <v>156</v>
      </c>
      <c r="D10" s="90">
        <v>398885</v>
      </c>
      <c r="E10" s="16"/>
      <c r="F10" s="16"/>
      <c r="G10" s="16"/>
      <c r="H10" s="15"/>
    </row>
    <row r="11" spans="1:8" ht="17.25" customHeight="1">
      <c r="A11" s="21" t="s">
        <v>76</v>
      </c>
      <c r="B11" s="86">
        <v>185000</v>
      </c>
      <c r="C11" s="61" t="s">
        <v>161</v>
      </c>
      <c r="D11" s="90">
        <v>13590691</v>
      </c>
      <c r="E11" s="16"/>
      <c r="F11" s="16"/>
      <c r="G11" s="16"/>
      <c r="H11" s="15"/>
    </row>
    <row r="12" spans="1:8" ht="17.25" customHeight="1">
      <c r="A12" s="20" t="s">
        <v>89</v>
      </c>
      <c r="B12" s="46">
        <f>B13+B14</f>
        <v>14220760</v>
      </c>
      <c r="C12" s="50" t="s">
        <v>40</v>
      </c>
      <c r="D12" s="90">
        <v>2063315</v>
      </c>
      <c r="E12" s="16"/>
      <c r="F12" s="16"/>
      <c r="G12" s="16"/>
      <c r="H12" s="15"/>
    </row>
    <row r="13" spans="1:8" ht="17.25" customHeight="1">
      <c r="A13" s="50" t="s">
        <v>166</v>
      </c>
      <c r="B13" s="90">
        <v>13630000</v>
      </c>
      <c r="C13" s="61" t="s">
        <v>94</v>
      </c>
      <c r="D13" s="90">
        <v>0</v>
      </c>
      <c r="E13" s="16"/>
      <c r="F13" s="16"/>
      <c r="G13" s="16"/>
      <c r="H13" s="15"/>
    </row>
    <row r="14" spans="1:8" ht="17.25" customHeight="1">
      <c r="A14" s="22" t="s">
        <v>95</v>
      </c>
      <c r="B14" s="90">
        <v>590760</v>
      </c>
      <c r="C14" s="61" t="s">
        <v>135</v>
      </c>
      <c r="D14" s="90">
        <v>1415419</v>
      </c>
      <c r="E14" s="16"/>
      <c r="F14" s="16"/>
      <c r="G14" s="16"/>
      <c r="H14" s="15"/>
    </row>
    <row r="15" spans="1:8" ht="17.25" customHeight="1">
      <c r="A15" s="22" t="s">
        <v>126</v>
      </c>
      <c r="B15" s="90">
        <v>0</v>
      </c>
      <c r="C15" s="61" t="s">
        <v>171</v>
      </c>
      <c r="D15" s="90">
        <v>2057240</v>
      </c>
      <c r="E15" s="16"/>
      <c r="F15" s="16"/>
      <c r="G15" s="16"/>
      <c r="H15" s="15"/>
    </row>
    <row r="16" spans="1:8" ht="17.25" customHeight="1">
      <c r="A16" s="22" t="s">
        <v>104</v>
      </c>
      <c r="B16" s="86">
        <v>0</v>
      </c>
      <c r="C16" s="61" t="s">
        <v>67</v>
      </c>
      <c r="D16" s="90">
        <v>0</v>
      </c>
      <c r="E16" s="16"/>
      <c r="F16" s="16"/>
      <c r="G16" s="16"/>
      <c r="H16" s="15"/>
    </row>
    <row r="17" spans="1:10" ht="17.25" customHeight="1">
      <c r="A17" s="22" t="s">
        <v>79</v>
      </c>
      <c r="B17" s="91">
        <v>0</v>
      </c>
      <c r="C17" s="61" t="s">
        <v>6</v>
      </c>
      <c r="D17" s="90">
        <v>0</v>
      </c>
      <c r="E17" s="16"/>
      <c r="F17" s="16"/>
      <c r="G17" s="16"/>
      <c r="H17" s="16"/>
      <c r="I17" s="3"/>
      <c r="J17" s="3"/>
    </row>
    <row r="18" spans="1:10" ht="17.25" customHeight="1">
      <c r="A18" s="22" t="s">
        <v>173</v>
      </c>
      <c r="B18" s="91">
        <v>0</v>
      </c>
      <c r="C18" s="61" t="s">
        <v>102</v>
      </c>
      <c r="D18" s="90">
        <v>0</v>
      </c>
      <c r="E18" s="16"/>
      <c r="F18" s="16"/>
      <c r="G18" s="16"/>
      <c r="H18" s="16"/>
      <c r="I18" s="3"/>
      <c r="J18" s="3"/>
    </row>
    <row r="19" spans="1:9" ht="17.25" customHeight="1">
      <c r="A19" s="21"/>
      <c r="B19" s="77"/>
      <c r="C19" s="61" t="s">
        <v>10</v>
      </c>
      <c r="D19" s="90">
        <v>0</v>
      </c>
      <c r="E19" s="16"/>
      <c r="F19" s="16"/>
      <c r="G19" s="16"/>
      <c r="H19" s="16"/>
      <c r="I19" s="3"/>
    </row>
    <row r="20" spans="1:9" ht="17.25" customHeight="1">
      <c r="A20" s="21"/>
      <c r="B20" s="76"/>
      <c r="C20" s="61" t="s">
        <v>51</v>
      </c>
      <c r="D20" s="90">
        <v>0</v>
      </c>
      <c r="E20" s="16"/>
      <c r="F20" s="16"/>
      <c r="G20" s="16"/>
      <c r="H20" s="16"/>
      <c r="I20" s="3"/>
    </row>
    <row r="21" spans="1:8" ht="17.25" customHeight="1">
      <c r="A21" s="21"/>
      <c r="B21" s="77"/>
      <c r="C21" s="61" t="s">
        <v>119</v>
      </c>
      <c r="D21" s="90">
        <v>0</v>
      </c>
      <c r="E21" s="16"/>
      <c r="F21" s="16"/>
      <c r="G21" s="16"/>
      <c r="H21" s="16"/>
    </row>
    <row r="22" spans="1:8" ht="17.25" customHeight="1">
      <c r="A22" s="21"/>
      <c r="B22" s="76"/>
      <c r="C22" s="61" t="s">
        <v>168</v>
      </c>
      <c r="D22" s="90">
        <v>0</v>
      </c>
      <c r="E22" s="16"/>
      <c r="F22" s="16"/>
      <c r="G22" s="16"/>
      <c r="H22" s="15"/>
    </row>
    <row r="23" spans="1:8" ht="17.25" customHeight="1">
      <c r="A23" s="22"/>
      <c r="B23" s="47"/>
      <c r="C23" s="50" t="s">
        <v>160</v>
      </c>
      <c r="D23" s="90">
        <v>0</v>
      </c>
      <c r="E23" s="16"/>
      <c r="F23" s="16"/>
      <c r="G23" s="15"/>
      <c r="H23" s="15"/>
    </row>
    <row r="24" spans="1:8" ht="17.25" customHeight="1">
      <c r="A24" s="78"/>
      <c r="B24" s="59"/>
      <c r="C24" s="50" t="s">
        <v>157</v>
      </c>
      <c r="D24" s="90">
        <v>0</v>
      </c>
      <c r="E24" s="16"/>
      <c r="F24" s="16"/>
      <c r="G24" s="15"/>
      <c r="H24" s="15"/>
    </row>
    <row r="25" spans="1:8" ht="17.25" customHeight="1">
      <c r="A25" s="51"/>
      <c r="B25" s="45"/>
      <c r="C25" s="50" t="s">
        <v>98</v>
      </c>
      <c r="D25" s="86">
        <v>0</v>
      </c>
      <c r="E25" s="16"/>
      <c r="F25" s="15"/>
      <c r="G25" s="15"/>
      <c r="H25" s="15"/>
    </row>
    <row r="26" spans="1:8" ht="17.25" customHeight="1">
      <c r="A26" s="26" t="s">
        <v>203</v>
      </c>
      <c r="B26" s="49">
        <f>B5+B6+B12+B15+B16+B17+B18</f>
        <v>29225416</v>
      </c>
      <c r="C26" s="52" t="s">
        <v>3</v>
      </c>
      <c r="D26" s="39">
        <f>SUM(D5:D25)</f>
        <v>29430416</v>
      </c>
      <c r="E26" s="15"/>
      <c r="F26" s="15"/>
      <c r="G26" s="15"/>
      <c r="H26" s="15"/>
    </row>
    <row r="27" spans="1:8" ht="17.25" customHeight="1">
      <c r="A27" s="51" t="s">
        <v>110</v>
      </c>
      <c r="B27" s="90">
        <v>0</v>
      </c>
      <c r="C27" s="52" t="s">
        <v>66</v>
      </c>
      <c r="D27" s="29">
        <f>D28-D26</f>
        <v>0</v>
      </c>
      <c r="E27" s="15"/>
      <c r="F27" s="15"/>
      <c r="G27" s="15"/>
      <c r="H27" s="15"/>
    </row>
    <row r="28" spans="1:8" ht="17.25" customHeight="1">
      <c r="A28" s="53" t="s">
        <v>182</v>
      </c>
      <c r="B28" s="82">
        <v>29430416</v>
      </c>
      <c r="C28" s="31" t="s">
        <v>5</v>
      </c>
      <c r="D28" s="29">
        <f>D26+D27</f>
        <v>29430416</v>
      </c>
      <c r="E28" s="15"/>
      <c r="F28" s="15"/>
      <c r="G28" s="15"/>
      <c r="H28" s="15"/>
    </row>
    <row r="29" spans="1:8" ht="9.75" customHeight="1">
      <c r="A29" s="15"/>
      <c r="B29" s="35"/>
      <c r="C29" s="15"/>
      <c r="D29" s="41"/>
      <c r="E29" s="15"/>
      <c r="F29" s="15"/>
      <c r="G29" s="15"/>
      <c r="H29" s="15"/>
    </row>
  </sheetData>
  <mergeCells count="3">
    <mergeCell ref="A1:D1"/>
    <mergeCell ref="A3:B3"/>
    <mergeCell ref="C3:D3"/>
  </mergeCells>
  <printOptions/>
  <pageMargins left="0.74999998873613" right="0.74999998873613" top="0.606299197579932" bottom="0.606299197579932" header="0.4999999924907534" footer="0.49999999249075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1.5" style="0" customWidth="1"/>
    <col min="2" max="2" width="54.83203125" style="0" customWidth="1"/>
    <col min="3" max="3" width="10.16015625" style="0" customWidth="1"/>
    <col min="4" max="4" width="11.83203125" style="0" customWidth="1"/>
    <col min="5" max="5" width="6.33203125" style="0" customWidth="1"/>
    <col min="6" max="6" width="6.5" style="0" customWidth="1"/>
    <col min="7" max="7" width="5.66015625" style="0" customWidth="1"/>
    <col min="8" max="8" width="7.33203125" style="0" customWidth="1"/>
    <col min="9" max="9" width="11.16015625" style="0" customWidth="1"/>
    <col min="10" max="11" width="9.16015625" style="0" customWidth="1"/>
    <col min="12" max="12" width="7.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114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3.5" customHeight="1">
      <c r="A2" s="92" t="s">
        <v>202</v>
      </c>
      <c r="B2" s="55"/>
      <c r="C2" s="54"/>
      <c r="D2" s="56"/>
      <c r="E2" s="56"/>
      <c r="F2" s="56"/>
      <c r="G2" s="56"/>
      <c r="H2" s="56"/>
      <c r="I2" s="56"/>
      <c r="J2" s="56"/>
      <c r="K2" s="56"/>
      <c r="L2" s="57"/>
      <c r="M2" s="56"/>
      <c r="N2" s="56"/>
      <c r="O2" s="56"/>
      <c r="P2" s="57" t="s">
        <v>14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6.5" customHeight="1">
      <c r="A3" s="110" t="s">
        <v>187</v>
      </c>
      <c r="B3" s="110"/>
      <c r="C3" s="110" t="s">
        <v>158</v>
      </c>
      <c r="D3" s="110" t="s">
        <v>52</v>
      </c>
      <c r="E3" s="110" t="s">
        <v>200</v>
      </c>
      <c r="F3" s="110"/>
      <c r="G3" s="110"/>
      <c r="H3" s="110"/>
      <c r="I3" s="110"/>
      <c r="J3" s="110" t="s">
        <v>38</v>
      </c>
      <c r="K3" s="110"/>
      <c r="L3" s="112" t="s">
        <v>42</v>
      </c>
      <c r="M3" s="113" t="s">
        <v>151</v>
      </c>
      <c r="N3" s="108" t="s">
        <v>122</v>
      </c>
      <c r="O3" s="108" t="s">
        <v>22</v>
      </c>
      <c r="P3" s="108" t="s">
        <v>29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28.5" customHeight="1">
      <c r="A4" s="111" t="s">
        <v>176</v>
      </c>
      <c r="B4" s="111" t="s">
        <v>58</v>
      </c>
      <c r="C4" s="110"/>
      <c r="D4" s="110"/>
      <c r="E4" s="110" t="s">
        <v>111</v>
      </c>
      <c r="F4" s="110" t="s">
        <v>9</v>
      </c>
      <c r="G4" s="110" t="s">
        <v>35</v>
      </c>
      <c r="H4" s="110" t="s">
        <v>124</v>
      </c>
      <c r="I4" s="110" t="s">
        <v>33</v>
      </c>
      <c r="J4" s="110" t="s">
        <v>120</v>
      </c>
      <c r="K4" s="110" t="s">
        <v>145</v>
      </c>
      <c r="L4" s="110"/>
      <c r="M4" s="108"/>
      <c r="N4" s="108"/>
      <c r="O4" s="108"/>
      <c r="P4" s="108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21" customHeight="1">
      <c r="A5" s="115"/>
      <c r="B5" s="115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09"/>
      <c r="N5" s="109"/>
      <c r="O5" s="109"/>
      <c r="P5" s="109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16" ht="18.75" customHeight="1">
      <c r="A6" s="89"/>
      <c r="B6" s="93" t="s">
        <v>48</v>
      </c>
      <c r="C6" s="94">
        <v>29430416</v>
      </c>
      <c r="D6" s="94">
        <v>15004656</v>
      </c>
      <c r="E6" s="94">
        <v>0</v>
      </c>
      <c r="F6" s="94">
        <v>0</v>
      </c>
      <c r="G6" s="94">
        <v>0</v>
      </c>
      <c r="H6" s="94">
        <v>20000</v>
      </c>
      <c r="I6" s="94">
        <v>185000</v>
      </c>
      <c r="J6" s="94">
        <v>13630000</v>
      </c>
      <c r="K6" s="94">
        <v>590760</v>
      </c>
      <c r="L6" s="94">
        <v>0</v>
      </c>
      <c r="M6" s="94">
        <v>0</v>
      </c>
      <c r="N6" s="95">
        <v>0</v>
      </c>
      <c r="O6" s="96">
        <v>0</v>
      </c>
      <c r="P6" s="95">
        <v>0</v>
      </c>
    </row>
    <row r="7" spans="1:17" ht="18.75" customHeight="1">
      <c r="A7" s="89" t="s">
        <v>197</v>
      </c>
      <c r="B7" s="93" t="s">
        <v>37</v>
      </c>
      <c r="C7" s="94">
        <v>9904866</v>
      </c>
      <c r="D7" s="94">
        <v>8389106</v>
      </c>
      <c r="E7" s="94">
        <v>0</v>
      </c>
      <c r="F7" s="94">
        <v>0</v>
      </c>
      <c r="G7" s="94">
        <v>0</v>
      </c>
      <c r="H7" s="94">
        <v>20000</v>
      </c>
      <c r="I7" s="94">
        <v>185000</v>
      </c>
      <c r="J7" s="94">
        <v>720000</v>
      </c>
      <c r="K7" s="94">
        <v>590760</v>
      </c>
      <c r="L7" s="94">
        <v>0</v>
      </c>
      <c r="M7" s="94">
        <v>0</v>
      </c>
      <c r="N7" s="95">
        <v>0</v>
      </c>
      <c r="O7" s="96">
        <v>0</v>
      </c>
      <c r="P7" s="95">
        <v>0</v>
      </c>
      <c r="Q7" s="3"/>
    </row>
    <row r="8" spans="1:16" ht="18.75" customHeight="1">
      <c r="A8" s="89" t="s">
        <v>175</v>
      </c>
      <c r="B8" s="93" t="s">
        <v>186</v>
      </c>
      <c r="C8" s="94">
        <v>9904866</v>
      </c>
      <c r="D8" s="94">
        <v>8389106</v>
      </c>
      <c r="E8" s="94">
        <v>0</v>
      </c>
      <c r="F8" s="94">
        <v>0</v>
      </c>
      <c r="G8" s="94">
        <v>0</v>
      </c>
      <c r="H8" s="94">
        <v>20000</v>
      </c>
      <c r="I8" s="94">
        <v>185000</v>
      </c>
      <c r="J8" s="94">
        <v>720000</v>
      </c>
      <c r="K8" s="94">
        <v>590760</v>
      </c>
      <c r="L8" s="94">
        <v>0</v>
      </c>
      <c r="M8" s="94">
        <v>0</v>
      </c>
      <c r="N8" s="95">
        <v>0</v>
      </c>
      <c r="O8" s="96">
        <v>0</v>
      </c>
      <c r="P8" s="95">
        <v>0</v>
      </c>
    </row>
    <row r="9" spans="1:16" ht="18.75" customHeight="1">
      <c r="A9" s="89" t="s">
        <v>147</v>
      </c>
      <c r="B9" s="93" t="s">
        <v>140</v>
      </c>
      <c r="C9" s="94">
        <v>720000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720000</v>
      </c>
      <c r="K9" s="94">
        <v>0</v>
      </c>
      <c r="L9" s="94">
        <v>0</v>
      </c>
      <c r="M9" s="94">
        <v>0</v>
      </c>
      <c r="N9" s="95">
        <v>0</v>
      </c>
      <c r="O9" s="96">
        <v>0</v>
      </c>
      <c r="P9" s="95">
        <v>0</v>
      </c>
    </row>
    <row r="10" spans="1:16" ht="18.75" customHeight="1">
      <c r="A10" s="89" t="s">
        <v>105</v>
      </c>
      <c r="B10" s="93" t="s">
        <v>32</v>
      </c>
      <c r="C10" s="94">
        <v>8192972</v>
      </c>
      <c r="D10" s="94">
        <v>7462122</v>
      </c>
      <c r="E10" s="94">
        <v>0</v>
      </c>
      <c r="F10" s="94">
        <v>0</v>
      </c>
      <c r="G10" s="94">
        <v>0</v>
      </c>
      <c r="H10" s="94">
        <v>20000</v>
      </c>
      <c r="I10" s="94">
        <v>185000</v>
      </c>
      <c r="J10" s="94">
        <v>0</v>
      </c>
      <c r="K10" s="94">
        <v>525850</v>
      </c>
      <c r="L10" s="94">
        <v>0</v>
      </c>
      <c r="M10" s="94">
        <v>0</v>
      </c>
      <c r="N10" s="95">
        <v>0</v>
      </c>
      <c r="O10" s="96">
        <v>0</v>
      </c>
      <c r="P10" s="95">
        <v>0</v>
      </c>
    </row>
    <row r="11" spans="1:16" ht="18.75" customHeight="1">
      <c r="A11" s="89" t="s">
        <v>105</v>
      </c>
      <c r="B11" s="93" t="s">
        <v>32</v>
      </c>
      <c r="C11" s="94">
        <v>991894</v>
      </c>
      <c r="D11" s="94">
        <v>926984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64910</v>
      </c>
      <c r="L11" s="94">
        <v>0</v>
      </c>
      <c r="M11" s="94">
        <v>0</v>
      </c>
      <c r="N11" s="95">
        <v>0</v>
      </c>
      <c r="O11" s="96">
        <v>0</v>
      </c>
      <c r="P11" s="95">
        <v>0</v>
      </c>
    </row>
    <row r="12" spans="1:16" ht="18.75" customHeight="1">
      <c r="A12" s="89" t="s">
        <v>101</v>
      </c>
      <c r="B12" s="93" t="s">
        <v>114</v>
      </c>
      <c r="C12" s="94">
        <v>398885</v>
      </c>
      <c r="D12" s="94">
        <v>398885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5">
        <v>0</v>
      </c>
      <c r="O12" s="96">
        <v>0</v>
      </c>
      <c r="P12" s="95">
        <v>0</v>
      </c>
    </row>
    <row r="13" spans="1:16" ht="18.75" customHeight="1">
      <c r="A13" s="89" t="s">
        <v>77</v>
      </c>
      <c r="B13" s="93" t="s">
        <v>142</v>
      </c>
      <c r="C13" s="94">
        <v>398885</v>
      </c>
      <c r="D13" s="94">
        <v>398885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5">
        <v>0</v>
      </c>
      <c r="O13" s="96">
        <v>0</v>
      </c>
      <c r="P13" s="95">
        <v>0</v>
      </c>
    </row>
    <row r="14" spans="1:16" ht="18.75" customHeight="1">
      <c r="A14" s="89" t="s">
        <v>165</v>
      </c>
      <c r="B14" s="93" t="s">
        <v>78</v>
      </c>
      <c r="C14" s="94">
        <v>398885</v>
      </c>
      <c r="D14" s="94">
        <v>398885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5">
        <v>0</v>
      </c>
      <c r="O14" s="96">
        <v>0</v>
      </c>
      <c r="P14" s="95">
        <v>0</v>
      </c>
    </row>
    <row r="15" spans="1:16" ht="18.75" customHeight="1">
      <c r="A15" s="89" t="s">
        <v>50</v>
      </c>
      <c r="B15" s="93" t="s">
        <v>138</v>
      </c>
      <c r="C15" s="94">
        <v>13590691</v>
      </c>
      <c r="D15" s="94">
        <v>680691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12910000</v>
      </c>
      <c r="K15" s="94">
        <v>0</v>
      </c>
      <c r="L15" s="94">
        <v>0</v>
      </c>
      <c r="M15" s="94">
        <v>0</v>
      </c>
      <c r="N15" s="95">
        <v>0</v>
      </c>
      <c r="O15" s="96">
        <v>0</v>
      </c>
      <c r="P15" s="95">
        <v>0</v>
      </c>
    </row>
    <row r="16" spans="1:16" ht="18.75" customHeight="1">
      <c r="A16" s="89" t="s">
        <v>77</v>
      </c>
      <c r="B16" s="93" t="s">
        <v>164</v>
      </c>
      <c r="C16" s="94">
        <v>13590691</v>
      </c>
      <c r="D16" s="94">
        <v>680691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12910000</v>
      </c>
      <c r="K16" s="94">
        <v>0</v>
      </c>
      <c r="L16" s="94">
        <v>0</v>
      </c>
      <c r="M16" s="94">
        <v>0</v>
      </c>
      <c r="N16" s="95">
        <v>0</v>
      </c>
      <c r="O16" s="96">
        <v>0</v>
      </c>
      <c r="P16" s="95">
        <v>0</v>
      </c>
    </row>
    <row r="17" spans="1:16" ht="18.75" customHeight="1">
      <c r="A17" s="89" t="s">
        <v>118</v>
      </c>
      <c r="B17" s="93" t="s">
        <v>86</v>
      </c>
      <c r="C17" s="94">
        <v>680691</v>
      </c>
      <c r="D17" s="94">
        <v>680691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5">
        <v>0</v>
      </c>
      <c r="O17" s="96">
        <v>0</v>
      </c>
      <c r="P17" s="95">
        <v>0</v>
      </c>
    </row>
    <row r="18" spans="1:16" ht="18.75" customHeight="1">
      <c r="A18" s="89" t="s">
        <v>167</v>
      </c>
      <c r="B18" s="93" t="s">
        <v>198</v>
      </c>
      <c r="C18" s="94">
        <v>12910000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12910000</v>
      </c>
      <c r="K18" s="94">
        <v>0</v>
      </c>
      <c r="L18" s="94">
        <v>0</v>
      </c>
      <c r="M18" s="94">
        <v>0</v>
      </c>
      <c r="N18" s="95">
        <v>0</v>
      </c>
      <c r="O18" s="96">
        <v>0</v>
      </c>
      <c r="P18" s="95">
        <v>0</v>
      </c>
    </row>
    <row r="19" spans="1:16" ht="18.75" customHeight="1">
      <c r="A19" s="89" t="s">
        <v>85</v>
      </c>
      <c r="B19" s="93" t="s">
        <v>34</v>
      </c>
      <c r="C19" s="94">
        <v>2063315</v>
      </c>
      <c r="D19" s="94">
        <v>2063315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5">
        <v>0</v>
      </c>
      <c r="O19" s="96">
        <v>0</v>
      </c>
      <c r="P19" s="95">
        <v>0</v>
      </c>
    </row>
    <row r="20" spans="1:16" ht="18.75" customHeight="1">
      <c r="A20" s="89" t="s">
        <v>177</v>
      </c>
      <c r="B20" s="93" t="s">
        <v>75</v>
      </c>
      <c r="C20" s="94">
        <v>2063315</v>
      </c>
      <c r="D20" s="94">
        <v>2063315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96">
        <v>0</v>
      </c>
      <c r="P20" s="95">
        <v>0</v>
      </c>
    </row>
    <row r="21" spans="1:16" ht="18.75" customHeight="1">
      <c r="A21" s="89" t="s">
        <v>133</v>
      </c>
      <c r="B21" s="93" t="s">
        <v>36</v>
      </c>
      <c r="C21" s="94">
        <v>2063315</v>
      </c>
      <c r="D21" s="94">
        <v>2063315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5">
        <v>0</v>
      </c>
      <c r="O21" s="96">
        <v>0</v>
      </c>
      <c r="P21" s="95">
        <v>0</v>
      </c>
    </row>
    <row r="22" spans="1:16" ht="18.75" customHeight="1">
      <c r="A22" s="89" t="s">
        <v>185</v>
      </c>
      <c r="B22" s="93" t="s">
        <v>80</v>
      </c>
      <c r="C22" s="94">
        <v>1415419</v>
      </c>
      <c r="D22" s="94">
        <v>1415419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5">
        <v>0</v>
      </c>
      <c r="O22" s="96">
        <v>0</v>
      </c>
      <c r="P22" s="95">
        <v>0</v>
      </c>
    </row>
    <row r="23" spans="1:16" ht="18.75" customHeight="1">
      <c r="A23" s="89" t="s">
        <v>77</v>
      </c>
      <c r="B23" s="93" t="s">
        <v>162</v>
      </c>
      <c r="C23" s="94">
        <v>1415419</v>
      </c>
      <c r="D23" s="94">
        <v>1415419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5">
        <v>0</v>
      </c>
      <c r="O23" s="96">
        <v>0</v>
      </c>
      <c r="P23" s="95">
        <v>0</v>
      </c>
    </row>
    <row r="24" spans="1:16" ht="18.75" customHeight="1">
      <c r="A24" s="89" t="s">
        <v>184</v>
      </c>
      <c r="B24" s="93" t="s">
        <v>193</v>
      </c>
      <c r="C24" s="94">
        <v>1415419</v>
      </c>
      <c r="D24" s="94">
        <v>1415419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5">
        <v>0</v>
      </c>
      <c r="O24" s="96">
        <v>0</v>
      </c>
      <c r="P24" s="95">
        <v>0</v>
      </c>
    </row>
    <row r="25" spans="1:16" ht="18.75" customHeight="1">
      <c r="A25" s="89" t="s">
        <v>39</v>
      </c>
      <c r="B25" s="93" t="s">
        <v>31</v>
      </c>
      <c r="C25" s="94">
        <v>2057240</v>
      </c>
      <c r="D25" s="94">
        <v>2057240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5">
        <v>0</v>
      </c>
      <c r="O25" s="96">
        <v>0</v>
      </c>
      <c r="P25" s="95">
        <v>0</v>
      </c>
    </row>
    <row r="26" spans="1:16" ht="18.75" customHeight="1">
      <c r="A26" s="89" t="s">
        <v>77</v>
      </c>
      <c r="B26" s="93" t="s">
        <v>152</v>
      </c>
      <c r="C26" s="94">
        <v>1612198</v>
      </c>
      <c r="D26" s="94">
        <v>1612198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5">
        <v>0</v>
      </c>
      <c r="O26" s="96">
        <v>0</v>
      </c>
      <c r="P26" s="95">
        <v>0</v>
      </c>
    </row>
    <row r="27" spans="1:16" ht="18.75" customHeight="1">
      <c r="A27" s="89" t="s">
        <v>181</v>
      </c>
      <c r="B27" s="93" t="s">
        <v>154</v>
      </c>
      <c r="C27" s="94">
        <v>1612198</v>
      </c>
      <c r="D27" s="94">
        <v>1612198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5">
        <v>0</v>
      </c>
      <c r="O27" s="96">
        <v>0</v>
      </c>
      <c r="P27" s="95">
        <v>0</v>
      </c>
    </row>
    <row r="28" spans="1:16" ht="18.75" customHeight="1">
      <c r="A28" s="89" t="s">
        <v>175</v>
      </c>
      <c r="B28" s="93" t="s">
        <v>0</v>
      </c>
      <c r="C28" s="94">
        <v>445042</v>
      </c>
      <c r="D28" s="94">
        <v>445042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5">
        <v>0</v>
      </c>
      <c r="O28" s="96">
        <v>0</v>
      </c>
      <c r="P28" s="95">
        <v>0</v>
      </c>
    </row>
    <row r="29" spans="1:16" ht="18.75" customHeight="1">
      <c r="A29" s="89" t="s">
        <v>125</v>
      </c>
      <c r="B29" s="93" t="s">
        <v>69</v>
      </c>
      <c r="C29" s="94">
        <v>445042</v>
      </c>
      <c r="D29" s="94">
        <v>445042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5">
        <v>0</v>
      </c>
      <c r="O29" s="96">
        <v>0</v>
      </c>
      <c r="P29" s="95">
        <v>0</v>
      </c>
    </row>
    <row r="30" ht="11.25">
      <c r="G30" s="3"/>
    </row>
    <row r="31" ht="11.25">
      <c r="H31" s="3"/>
    </row>
    <row r="32" ht="11.25">
      <c r="I32" s="3"/>
    </row>
  </sheetData>
  <mergeCells count="20"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</mergeCells>
  <printOptions/>
  <pageMargins left="0.23" right="0.19881889576048362" top="0.26" bottom="0.21" header="0.2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1" width="15.83203125" style="0" customWidth="1"/>
    <col min="2" max="2" width="22.16015625" style="5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114" t="s">
        <v>150</v>
      </c>
      <c r="B1" s="114"/>
      <c r="C1" s="114"/>
      <c r="D1" s="114"/>
      <c r="E1" s="114"/>
      <c r="F1" s="114"/>
      <c r="G1" s="114"/>
      <c r="H1" s="5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3.5" customHeight="1">
      <c r="A2" s="92" t="s">
        <v>202</v>
      </c>
      <c r="B2" s="102"/>
      <c r="C2" s="54"/>
      <c r="D2" s="56"/>
      <c r="E2" s="56"/>
      <c r="F2" s="56"/>
      <c r="G2" s="57" t="s">
        <v>14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</row>
    <row r="3" spans="1:234" ht="28.5" customHeight="1">
      <c r="A3" s="110" t="s">
        <v>176</v>
      </c>
      <c r="B3" s="110" t="s">
        <v>58</v>
      </c>
      <c r="C3" s="110" t="s">
        <v>48</v>
      </c>
      <c r="D3" s="110" t="s">
        <v>20</v>
      </c>
      <c r="E3" s="110" t="s">
        <v>116</v>
      </c>
      <c r="F3" s="110" t="s">
        <v>149</v>
      </c>
      <c r="G3" s="110" t="s">
        <v>27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</row>
    <row r="4" spans="1:234" ht="21" customHeight="1">
      <c r="A4" s="111"/>
      <c r="B4" s="111"/>
      <c r="C4" s="111"/>
      <c r="D4" s="111"/>
      <c r="E4" s="111"/>
      <c r="F4" s="111"/>
      <c r="G4" s="111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</row>
    <row r="5" spans="1:7" ht="21.75" customHeight="1">
      <c r="A5" s="89"/>
      <c r="B5" s="103" t="s">
        <v>48</v>
      </c>
      <c r="C5" s="95">
        <v>29430416</v>
      </c>
      <c r="D5" s="96">
        <v>15800416</v>
      </c>
      <c r="E5" s="94">
        <v>13630000</v>
      </c>
      <c r="F5" s="94">
        <v>0</v>
      </c>
      <c r="G5" s="95">
        <v>0</v>
      </c>
    </row>
    <row r="6" spans="1:7" ht="21.75" customHeight="1">
      <c r="A6" s="89" t="s">
        <v>197</v>
      </c>
      <c r="B6" s="103" t="s">
        <v>37</v>
      </c>
      <c r="C6" s="95">
        <v>9904866</v>
      </c>
      <c r="D6" s="96">
        <v>9184866</v>
      </c>
      <c r="E6" s="94">
        <v>720000</v>
      </c>
      <c r="F6" s="94">
        <v>0</v>
      </c>
      <c r="G6" s="95">
        <v>0</v>
      </c>
    </row>
    <row r="7" spans="1:7" ht="21.75" customHeight="1">
      <c r="A7" s="89" t="s">
        <v>175</v>
      </c>
      <c r="B7" s="103" t="s">
        <v>186</v>
      </c>
      <c r="C7" s="95">
        <v>9904866</v>
      </c>
      <c r="D7" s="96">
        <v>9184866</v>
      </c>
      <c r="E7" s="94">
        <v>720000</v>
      </c>
      <c r="F7" s="94">
        <v>0</v>
      </c>
      <c r="G7" s="95">
        <v>0</v>
      </c>
    </row>
    <row r="8" spans="1:7" ht="21.75" customHeight="1">
      <c r="A8" s="89" t="s">
        <v>105</v>
      </c>
      <c r="B8" s="103" t="s">
        <v>32</v>
      </c>
      <c r="C8" s="95">
        <v>991894</v>
      </c>
      <c r="D8" s="96">
        <v>991894</v>
      </c>
      <c r="E8" s="94">
        <v>0</v>
      </c>
      <c r="F8" s="94">
        <v>0</v>
      </c>
      <c r="G8" s="95">
        <v>0</v>
      </c>
    </row>
    <row r="9" spans="1:7" ht="21.75" customHeight="1">
      <c r="A9" s="89" t="s">
        <v>105</v>
      </c>
      <c r="B9" s="103" t="s">
        <v>32</v>
      </c>
      <c r="C9" s="95">
        <v>8192972</v>
      </c>
      <c r="D9" s="96">
        <v>8192972</v>
      </c>
      <c r="E9" s="94">
        <v>0</v>
      </c>
      <c r="F9" s="94">
        <v>0</v>
      </c>
      <c r="G9" s="95">
        <v>0</v>
      </c>
    </row>
    <row r="10" spans="1:7" ht="21.75" customHeight="1">
      <c r="A10" s="89" t="s">
        <v>147</v>
      </c>
      <c r="B10" s="103" t="s">
        <v>140</v>
      </c>
      <c r="C10" s="95">
        <v>720000</v>
      </c>
      <c r="D10" s="96">
        <v>0</v>
      </c>
      <c r="E10" s="94">
        <v>720000</v>
      </c>
      <c r="F10" s="94">
        <v>0</v>
      </c>
      <c r="G10" s="95">
        <v>0</v>
      </c>
    </row>
    <row r="11" spans="1:7" ht="21.75" customHeight="1">
      <c r="A11" s="89" t="s">
        <v>101</v>
      </c>
      <c r="B11" s="103" t="s">
        <v>114</v>
      </c>
      <c r="C11" s="95">
        <v>398885</v>
      </c>
      <c r="D11" s="96">
        <v>398885</v>
      </c>
      <c r="E11" s="94">
        <v>0</v>
      </c>
      <c r="F11" s="94">
        <v>0</v>
      </c>
      <c r="G11" s="95">
        <v>0</v>
      </c>
    </row>
    <row r="12" spans="1:7" ht="21.75" customHeight="1">
      <c r="A12" s="89" t="s">
        <v>77</v>
      </c>
      <c r="B12" s="103" t="s">
        <v>142</v>
      </c>
      <c r="C12" s="95">
        <v>398885</v>
      </c>
      <c r="D12" s="96">
        <v>398885</v>
      </c>
      <c r="E12" s="94">
        <v>0</v>
      </c>
      <c r="F12" s="94">
        <v>0</v>
      </c>
      <c r="G12" s="95">
        <v>0</v>
      </c>
    </row>
    <row r="13" spans="1:7" ht="21.75" customHeight="1">
      <c r="A13" s="89" t="s">
        <v>165</v>
      </c>
      <c r="B13" s="103" t="s">
        <v>78</v>
      </c>
      <c r="C13" s="95">
        <v>398885</v>
      </c>
      <c r="D13" s="96">
        <v>398885</v>
      </c>
      <c r="E13" s="94">
        <v>0</v>
      </c>
      <c r="F13" s="94">
        <v>0</v>
      </c>
      <c r="G13" s="95">
        <v>0</v>
      </c>
    </row>
    <row r="14" spans="1:7" ht="21.75" customHeight="1">
      <c r="A14" s="89" t="s">
        <v>50</v>
      </c>
      <c r="B14" s="103" t="s">
        <v>138</v>
      </c>
      <c r="C14" s="95">
        <v>13590691</v>
      </c>
      <c r="D14" s="96">
        <v>680691</v>
      </c>
      <c r="E14" s="94">
        <v>12910000</v>
      </c>
      <c r="F14" s="94">
        <v>0</v>
      </c>
      <c r="G14" s="95">
        <v>0</v>
      </c>
    </row>
    <row r="15" spans="1:7" ht="21.75" customHeight="1">
      <c r="A15" s="89" t="s">
        <v>77</v>
      </c>
      <c r="B15" s="103" t="s">
        <v>164</v>
      </c>
      <c r="C15" s="95">
        <v>13590691</v>
      </c>
      <c r="D15" s="96">
        <v>680691</v>
      </c>
      <c r="E15" s="94">
        <v>12910000</v>
      </c>
      <c r="F15" s="94">
        <v>0</v>
      </c>
      <c r="G15" s="95">
        <v>0</v>
      </c>
    </row>
    <row r="16" spans="1:7" ht="21.75" customHeight="1">
      <c r="A16" s="89" t="s">
        <v>167</v>
      </c>
      <c r="B16" s="103" t="s">
        <v>198</v>
      </c>
      <c r="C16" s="95">
        <v>12910000</v>
      </c>
      <c r="D16" s="96">
        <v>0</v>
      </c>
      <c r="E16" s="94">
        <v>12910000</v>
      </c>
      <c r="F16" s="94">
        <v>0</v>
      </c>
      <c r="G16" s="95">
        <v>0</v>
      </c>
    </row>
    <row r="17" spans="1:7" ht="21.75" customHeight="1">
      <c r="A17" s="89" t="s">
        <v>118</v>
      </c>
      <c r="B17" s="103" t="s">
        <v>86</v>
      </c>
      <c r="C17" s="95">
        <v>680691</v>
      </c>
      <c r="D17" s="96">
        <v>680691</v>
      </c>
      <c r="E17" s="94">
        <v>0</v>
      </c>
      <c r="F17" s="94">
        <v>0</v>
      </c>
      <c r="G17" s="95">
        <v>0</v>
      </c>
    </row>
    <row r="18" spans="1:7" ht="21.75" customHeight="1">
      <c r="A18" s="89" t="s">
        <v>85</v>
      </c>
      <c r="B18" s="103" t="s">
        <v>34</v>
      </c>
      <c r="C18" s="95">
        <v>2063315</v>
      </c>
      <c r="D18" s="96">
        <v>2063315</v>
      </c>
      <c r="E18" s="94">
        <v>0</v>
      </c>
      <c r="F18" s="94">
        <v>0</v>
      </c>
      <c r="G18" s="95">
        <v>0</v>
      </c>
    </row>
    <row r="19" spans="1:7" ht="21.75" customHeight="1">
      <c r="A19" s="89" t="s">
        <v>177</v>
      </c>
      <c r="B19" s="103" t="s">
        <v>75</v>
      </c>
      <c r="C19" s="95">
        <v>2063315</v>
      </c>
      <c r="D19" s="96">
        <v>2063315</v>
      </c>
      <c r="E19" s="94">
        <v>0</v>
      </c>
      <c r="F19" s="94">
        <v>0</v>
      </c>
      <c r="G19" s="95">
        <v>0</v>
      </c>
    </row>
    <row r="20" spans="1:7" ht="21.75" customHeight="1">
      <c r="A20" s="89" t="s">
        <v>133</v>
      </c>
      <c r="B20" s="103" t="s">
        <v>36</v>
      </c>
      <c r="C20" s="95">
        <v>2063315</v>
      </c>
      <c r="D20" s="96">
        <v>2063315</v>
      </c>
      <c r="E20" s="94">
        <v>0</v>
      </c>
      <c r="F20" s="94">
        <v>0</v>
      </c>
      <c r="G20" s="95">
        <v>0</v>
      </c>
    </row>
    <row r="21" spans="1:7" ht="21.75" customHeight="1">
      <c r="A21" s="89" t="s">
        <v>185</v>
      </c>
      <c r="B21" s="103" t="s">
        <v>80</v>
      </c>
      <c r="C21" s="95">
        <v>1415419</v>
      </c>
      <c r="D21" s="96">
        <v>1415419</v>
      </c>
      <c r="E21" s="94">
        <v>0</v>
      </c>
      <c r="F21" s="94">
        <v>0</v>
      </c>
      <c r="G21" s="95">
        <v>0</v>
      </c>
    </row>
    <row r="22" spans="1:7" ht="21.75" customHeight="1">
      <c r="A22" s="89" t="s">
        <v>77</v>
      </c>
      <c r="B22" s="103" t="s">
        <v>162</v>
      </c>
      <c r="C22" s="95">
        <v>1415419</v>
      </c>
      <c r="D22" s="96">
        <v>1415419</v>
      </c>
      <c r="E22" s="94">
        <v>0</v>
      </c>
      <c r="F22" s="94">
        <v>0</v>
      </c>
      <c r="G22" s="95">
        <v>0</v>
      </c>
    </row>
    <row r="23" spans="1:7" ht="21.75" customHeight="1">
      <c r="A23" s="89" t="s">
        <v>184</v>
      </c>
      <c r="B23" s="103" t="s">
        <v>193</v>
      </c>
      <c r="C23" s="95">
        <v>1415419</v>
      </c>
      <c r="D23" s="96">
        <v>1415419</v>
      </c>
      <c r="E23" s="94">
        <v>0</v>
      </c>
      <c r="F23" s="94">
        <v>0</v>
      </c>
      <c r="G23" s="95">
        <v>0</v>
      </c>
    </row>
    <row r="24" spans="1:7" ht="21.75" customHeight="1">
      <c r="A24" s="89" t="s">
        <v>39</v>
      </c>
      <c r="B24" s="103" t="s">
        <v>31</v>
      </c>
      <c r="C24" s="95">
        <v>2057240</v>
      </c>
      <c r="D24" s="96">
        <v>2057240</v>
      </c>
      <c r="E24" s="94">
        <v>0</v>
      </c>
      <c r="F24" s="94">
        <v>0</v>
      </c>
      <c r="G24" s="95">
        <v>0</v>
      </c>
    </row>
    <row r="25" spans="1:7" ht="21.75" customHeight="1">
      <c r="A25" s="89" t="s">
        <v>77</v>
      </c>
      <c r="B25" s="103" t="s">
        <v>152</v>
      </c>
      <c r="C25" s="95">
        <v>1612198</v>
      </c>
      <c r="D25" s="96">
        <v>1612198</v>
      </c>
      <c r="E25" s="94">
        <v>0</v>
      </c>
      <c r="F25" s="94">
        <v>0</v>
      </c>
      <c r="G25" s="95">
        <v>0</v>
      </c>
    </row>
    <row r="26" spans="1:7" ht="21.75" customHeight="1">
      <c r="A26" s="89" t="s">
        <v>181</v>
      </c>
      <c r="B26" s="103" t="s">
        <v>154</v>
      </c>
      <c r="C26" s="95">
        <v>1612198</v>
      </c>
      <c r="D26" s="96">
        <v>1612198</v>
      </c>
      <c r="E26" s="94">
        <v>0</v>
      </c>
      <c r="F26" s="94">
        <v>0</v>
      </c>
      <c r="G26" s="95">
        <v>0</v>
      </c>
    </row>
    <row r="27" spans="1:7" ht="21.75" customHeight="1">
      <c r="A27" s="89" t="s">
        <v>175</v>
      </c>
      <c r="B27" s="103" t="s">
        <v>0</v>
      </c>
      <c r="C27" s="95">
        <v>445042</v>
      </c>
      <c r="D27" s="96">
        <v>445042</v>
      </c>
      <c r="E27" s="94">
        <v>0</v>
      </c>
      <c r="F27" s="94">
        <v>0</v>
      </c>
      <c r="G27" s="95">
        <v>0</v>
      </c>
    </row>
    <row r="28" spans="1:7" ht="21.75" customHeight="1">
      <c r="A28" s="89" t="s">
        <v>125</v>
      </c>
      <c r="B28" s="103" t="s">
        <v>69</v>
      </c>
      <c r="C28" s="95">
        <v>445042</v>
      </c>
      <c r="D28" s="96">
        <v>445042</v>
      </c>
      <c r="E28" s="94">
        <v>0</v>
      </c>
      <c r="F28" s="94">
        <v>0</v>
      </c>
      <c r="G28" s="95">
        <v>0</v>
      </c>
    </row>
    <row r="29" spans="5:7" ht="11.25">
      <c r="E29" s="3"/>
      <c r="F29" s="3"/>
      <c r="G29" s="3"/>
    </row>
    <row r="30" spans="6:7" ht="11.25">
      <c r="F30" s="3"/>
      <c r="G30" s="3"/>
    </row>
    <row r="31" spans="5:6" ht="11.25">
      <c r="E31" s="3"/>
      <c r="F31" s="3"/>
    </row>
    <row r="32" spans="6:7" ht="11.25">
      <c r="F32" s="3"/>
      <c r="G32" s="3"/>
    </row>
    <row r="34" ht="11.25">
      <c r="F34" s="3"/>
    </row>
    <row r="36" ht="11.25">
      <c r="G36" s="3"/>
    </row>
    <row r="37" spans="6:7" ht="11.25">
      <c r="F37" s="3"/>
      <c r="G37" s="3"/>
    </row>
  </sheetData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8.8320312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107" t="s">
        <v>81</v>
      </c>
      <c r="B1" s="107"/>
      <c r="C1" s="107"/>
      <c r="D1" s="107"/>
      <c r="E1" s="107"/>
      <c r="F1" s="107"/>
      <c r="G1" s="15"/>
      <c r="H1" s="15"/>
      <c r="I1" s="15"/>
      <c r="J1" s="15"/>
    </row>
    <row r="2" spans="1:10" ht="15" customHeight="1">
      <c r="A2" s="92" t="s">
        <v>202</v>
      </c>
      <c r="B2" s="35"/>
      <c r="C2" s="15"/>
      <c r="D2" s="15"/>
      <c r="E2" s="15"/>
      <c r="F2" s="42" t="s">
        <v>14</v>
      </c>
      <c r="G2" s="15"/>
      <c r="H2" s="15"/>
      <c r="I2" s="15"/>
      <c r="J2" s="15"/>
    </row>
    <row r="3" spans="1:10" ht="22.5" customHeight="1">
      <c r="A3" s="106" t="s">
        <v>30</v>
      </c>
      <c r="B3" s="116"/>
      <c r="C3" s="106" t="s">
        <v>205</v>
      </c>
      <c r="D3" s="106"/>
      <c r="E3" s="106"/>
      <c r="F3" s="106"/>
      <c r="G3" s="15"/>
      <c r="H3" s="15"/>
      <c r="I3" s="15"/>
      <c r="J3" s="15"/>
    </row>
    <row r="4" spans="1:10" ht="21" customHeight="1">
      <c r="A4" s="19" t="s">
        <v>146</v>
      </c>
      <c r="B4" s="36" t="s">
        <v>23</v>
      </c>
      <c r="C4" s="62" t="s">
        <v>131</v>
      </c>
      <c r="D4" s="65" t="s">
        <v>158</v>
      </c>
      <c r="E4" s="19" t="s">
        <v>25</v>
      </c>
      <c r="F4" s="66" t="s">
        <v>65</v>
      </c>
      <c r="G4" s="15"/>
      <c r="H4" s="15"/>
      <c r="I4" s="15"/>
      <c r="J4" s="15"/>
    </row>
    <row r="5" spans="1:10" ht="17.25" customHeight="1">
      <c r="A5" s="21" t="s">
        <v>189</v>
      </c>
      <c r="B5" s="85">
        <v>29430416</v>
      </c>
      <c r="C5" s="63" t="s">
        <v>28</v>
      </c>
      <c r="D5" s="59">
        <f aca="true" t="shared" si="0" ref="D5:D26">E5+F5</f>
        <v>9184866</v>
      </c>
      <c r="E5" s="82">
        <v>9184866</v>
      </c>
      <c r="F5" s="82">
        <v>0</v>
      </c>
      <c r="G5" s="16"/>
      <c r="H5" s="15"/>
      <c r="I5" s="15"/>
      <c r="J5" s="15"/>
    </row>
    <row r="6" spans="1:10" ht="17.25" customHeight="1">
      <c r="A6" s="18" t="s">
        <v>141</v>
      </c>
      <c r="B6" s="85">
        <v>29430416</v>
      </c>
      <c r="C6" s="52" t="s">
        <v>92</v>
      </c>
      <c r="D6" s="59">
        <f t="shared" si="0"/>
        <v>0</v>
      </c>
      <c r="E6" s="82">
        <v>0</v>
      </c>
      <c r="F6" s="82">
        <v>0</v>
      </c>
      <c r="G6" s="16"/>
      <c r="H6" s="16"/>
      <c r="I6" s="15"/>
      <c r="J6" s="15"/>
    </row>
    <row r="7" spans="1:10" ht="17.25" customHeight="1">
      <c r="A7" s="18" t="s">
        <v>113</v>
      </c>
      <c r="B7" s="82">
        <v>0</v>
      </c>
      <c r="C7" s="52" t="s">
        <v>41</v>
      </c>
      <c r="D7" s="59">
        <f t="shared" si="0"/>
        <v>0</v>
      </c>
      <c r="E7" s="82">
        <v>0</v>
      </c>
      <c r="F7" s="82">
        <v>0</v>
      </c>
      <c r="G7" s="16"/>
      <c r="H7" s="16"/>
      <c r="I7" s="16"/>
      <c r="J7" s="15"/>
    </row>
    <row r="8" spans="1:10" ht="17.25" customHeight="1">
      <c r="A8" s="22"/>
      <c r="B8" s="47"/>
      <c r="C8" s="44" t="s">
        <v>190</v>
      </c>
      <c r="D8" s="59">
        <f t="shared" si="0"/>
        <v>0</v>
      </c>
      <c r="E8" s="82">
        <v>0</v>
      </c>
      <c r="F8" s="82">
        <v>0</v>
      </c>
      <c r="G8" s="15"/>
      <c r="H8" s="15"/>
      <c r="I8" s="16"/>
      <c r="J8" s="16"/>
    </row>
    <row r="9" spans="1:11" ht="17.25" customHeight="1">
      <c r="A9" s="22"/>
      <c r="B9" s="47"/>
      <c r="C9" s="44" t="s">
        <v>72</v>
      </c>
      <c r="D9" s="59">
        <f t="shared" si="0"/>
        <v>0</v>
      </c>
      <c r="E9" s="82">
        <v>0</v>
      </c>
      <c r="F9" s="82">
        <v>0</v>
      </c>
      <c r="G9" s="16"/>
      <c r="H9" s="15"/>
      <c r="I9" s="15"/>
      <c r="J9" s="16"/>
      <c r="K9" s="3"/>
    </row>
    <row r="10" spans="1:10" ht="17.25" customHeight="1">
      <c r="A10" s="22"/>
      <c r="B10" s="47"/>
      <c r="C10" s="44" t="s">
        <v>156</v>
      </c>
      <c r="D10" s="59">
        <f t="shared" si="0"/>
        <v>398885</v>
      </c>
      <c r="E10" s="82">
        <v>398885</v>
      </c>
      <c r="F10" s="82">
        <v>0</v>
      </c>
      <c r="G10" s="16"/>
      <c r="H10" s="16"/>
      <c r="I10" s="15"/>
      <c r="J10" s="15"/>
    </row>
    <row r="11" spans="1:10" ht="17.25" customHeight="1">
      <c r="A11" s="21"/>
      <c r="B11" s="47"/>
      <c r="C11" s="44" t="s">
        <v>161</v>
      </c>
      <c r="D11" s="59">
        <f t="shared" si="0"/>
        <v>1480691</v>
      </c>
      <c r="E11" s="82">
        <v>1480691</v>
      </c>
      <c r="F11" s="82">
        <v>0</v>
      </c>
      <c r="G11" s="16"/>
      <c r="H11" s="16"/>
      <c r="I11" s="16"/>
      <c r="J11" s="16"/>
    </row>
    <row r="12" spans="1:10" ht="17.25" customHeight="1">
      <c r="A12" s="20"/>
      <c r="B12" s="46"/>
      <c r="C12" s="44" t="s">
        <v>40</v>
      </c>
      <c r="D12" s="59">
        <f t="shared" si="0"/>
        <v>2063315</v>
      </c>
      <c r="E12" s="82">
        <v>2063315</v>
      </c>
      <c r="F12" s="82">
        <v>0</v>
      </c>
      <c r="G12" s="16"/>
      <c r="H12" s="16"/>
      <c r="I12" s="16"/>
      <c r="J12" s="16"/>
    </row>
    <row r="13" spans="1:11" ht="17.25" customHeight="1">
      <c r="A13" s="18"/>
      <c r="B13" s="45"/>
      <c r="C13" s="44" t="s">
        <v>94</v>
      </c>
      <c r="D13" s="59">
        <f t="shared" si="0"/>
        <v>0</v>
      </c>
      <c r="E13" s="82">
        <v>0</v>
      </c>
      <c r="F13" s="82">
        <v>0</v>
      </c>
      <c r="G13" s="16"/>
      <c r="H13" s="16"/>
      <c r="I13" s="16"/>
      <c r="J13" s="16"/>
      <c r="K13" s="3"/>
    </row>
    <row r="14" spans="1:11" ht="17.25" customHeight="1">
      <c r="A14" s="18"/>
      <c r="B14" s="47"/>
      <c r="C14" s="44" t="s">
        <v>135</v>
      </c>
      <c r="D14" s="59">
        <f t="shared" si="0"/>
        <v>1415419</v>
      </c>
      <c r="E14" s="82">
        <v>1415419</v>
      </c>
      <c r="F14" s="82">
        <v>0</v>
      </c>
      <c r="G14" s="15"/>
      <c r="H14" s="16"/>
      <c r="I14" s="16"/>
      <c r="J14" s="16"/>
      <c r="K14" s="3"/>
    </row>
    <row r="15" spans="1:10" ht="17.25" customHeight="1">
      <c r="A15" s="22"/>
      <c r="B15" s="47"/>
      <c r="C15" s="44" t="s">
        <v>171</v>
      </c>
      <c r="D15" s="59">
        <f t="shared" si="0"/>
        <v>2057240</v>
      </c>
      <c r="E15" s="82">
        <v>2057240</v>
      </c>
      <c r="F15" s="82">
        <v>0</v>
      </c>
      <c r="G15" s="16"/>
      <c r="H15" s="16"/>
      <c r="I15" s="16"/>
      <c r="J15" s="16"/>
    </row>
    <row r="16" spans="1:15" ht="17.25" customHeight="1">
      <c r="A16" s="20"/>
      <c r="B16" s="46"/>
      <c r="C16" s="44" t="s">
        <v>67</v>
      </c>
      <c r="D16" s="59">
        <f t="shared" si="0"/>
        <v>0</v>
      </c>
      <c r="E16" s="82">
        <v>0</v>
      </c>
      <c r="F16" s="82">
        <v>0</v>
      </c>
      <c r="G16" s="16"/>
      <c r="H16" s="16"/>
      <c r="I16" s="16"/>
      <c r="J16" s="16"/>
      <c r="K16" s="3"/>
      <c r="M16" s="3"/>
      <c r="O16" s="3"/>
    </row>
    <row r="17" spans="1:14" ht="17.25" customHeight="1">
      <c r="A17" s="22"/>
      <c r="B17" s="45"/>
      <c r="C17" s="44" t="s">
        <v>6</v>
      </c>
      <c r="D17" s="59">
        <f t="shared" si="0"/>
        <v>0</v>
      </c>
      <c r="E17" s="82">
        <v>0</v>
      </c>
      <c r="F17" s="82">
        <v>0</v>
      </c>
      <c r="G17" s="16"/>
      <c r="H17" s="16"/>
      <c r="I17" s="16"/>
      <c r="J17" s="16"/>
      <c r="K17" s="3"/>
      <c r="L17" s="3"/>
      <c r="N17" s="3"/>
    </row>
    <row r="18" spans="1:14" ht="17.25" customHeight="1">
      <c r="A18" s="22"/>
      <c r="B18" s="47"/>
      <c r="C18" s="44" t="s">
        <v>102</v>
      </c>
      <c r="D18" s="59">
        <f t="shared" si="0"/>
        <v>0</v>
      </c>
      <c r="E18" s="82">
        <v>0</v>
      </c>
      <c r="F18" s="82">
        <v>0</v>
      </c>
      <c r="G18" s="16"/>
      <c r="H18" s="16"/>
      <c r="I18" s="16"/>
      <c r="J18" s="16"/>
      <c r="K18" s="3"/>
      <c r="L18" s="3"/>
      <c r="M18" s="3"/>
      <c r="N18" s="3"/>
    </row>
    <row r="19" spans="1:13" ht="17.25" customHeight="1">
      <c r="A19" s="22"/>
      <c r="B19" s="48"/>
      <c r="C19" s="44" t="s">
        <v>10</v>
      </c>
      <c r="D19" s="59">
        <f t="shared" si="0"/>
        <v>0</v>
      </c>
      <c r="E19" s="82">
        <v>0</v>
      </c>
      <c r="F19" s="82">
        <v>0</v>
      </c>
      <c r="G19" s="16"/>
      <c r="H19" s="16"/>
      <c r="I19" s="16"/>
      <c r="J19" s="16"/>
      <c r="K19" s="3"/>
      <c r="L19" s="3"/>
      <c r="M19" s="3"/>
    </row>
    <row r="20" spans="1:12" ht="17.25" customHeight="1">
      <c r="A20" s="22" t="s">
        <v>91</v>
      </c>
      <c r="B20" s="82">
        <v>0</v>
      </c>
      <c r="C20" s="52" t="s">
        <v>51</v>
      </c>
      <c r="D20" s="59">
        <f t="shared" si="0"/>
        <v>0</v>
      </c>
      <c r="E20" s="82">
        <v>0</v>
      </c>
      <c r="F20" s="82">
        <v>0</v>
      </c>
      <c r="G20" s="16"/>
      <c r="H20" s="16"/>
      <c r="I20" s="15"/>
      <c r="J20" s="16"/>
      <c r="K20" s="3"/>
      <c r="L20" s="3"/>
    </row>
    <row r="21" spans="1:11" ht="17.25" customHeight="1">
      <c r="A21" s="22"/>
      <c r="B21" s="47"/>
      <c r="C21" s="44" t="s">
        <v>119</v>
      </c>
      <c r="D21" s="59">
        <f t="shared" si="0"/>
        <v>0</v>
      </c>
      <c r="E21" s="82">
        <v>0</v>
      </c>
      <c r="F21" s="82">
        <v>0</v>
      </c>
      <c r="G21" s="64"/>
      <c r="H21" s="16"/>
      <c r="I21" s="16"/>
      <c r="J21" s="16"/>
      <c r="K21" s="3"/>
    </row>
    <row r="22" spans="1:10" ht="17.25" customHeight="1">
      <c r="A22" s="22"/>
      <c r="B22" s="47"/>
      <c r="C22" s="44" t="s">
        <v>168</v>
      </c>
      <c r="D22" s="59">
        <f t="shared" si="0"/>
        <v>0</v>
      </c>
      <c r="E22" s="82">
        <v>0</v>
      </c>
      <c r="F22" s="82">
        <v>0</v>
      </c>
      <c r="G22" s="16"/>
      <c r="H22" s="16"/>
      <c r="I22" s="16"/>
      <c r="J22" s="16"/>
    </row>
    <row r="23" spans="1:10" ht="17.25" customHeight="1">
      <c r="A23" s="22"/>
      <c r="B23" s="45"/>
      <c r="C23" s="44" t="s">
        <v>160</v>
      </c>
      <c r="D23" s="59">
        <f t="shared" si="0"/>
        <v>0</v>
      </c>
      <c r="E23" s="82">
        <v>0</v>
      </c>
      <c r="F23" s="82">
        <v>0</v>
      </c>
      <c r="G23" s="16"/>
      <c r="H23" s="16"/>
      <c r="I23" s="16"/>
      <c r="J23" s="16"/>
    </row>
    <row r="24" spans="1:10" ht="17.25" customHeight="1">
      <c r="A24" s="26"/>
      <c r="B24" s="59"/>
      <c r="C24" s="44" t="s">
        <v>157</v>
      </c>
      <c r="D24" s="59">
        <f t="shared" si="0"/>
        <v>0</v>
      </c>
      <c r="E24" s="82">
        <v>0</v>
      </c>
      <c r="F24" s="82">
        <v>0</v>
      </c>
      <c r="G24" s="16"/>
      <c r="H24" s="16"/>
      <c r="I24" s="16"/>
      <c r="J24" s="15"/>
    </row>
    <row r="25" spans="1:10" ht="17.25" customHeight="1">
      <c r="A25" s="51"/>
      <c r="B25" s="49"/>
      <c r="C25" s="44" t="s">
        <v>98</v>
      </c>
      <c r="D25" s="59">
        <f t="shared" si="0"/>
        <v>0</v>
      </c>
      <c r="E25" s="82">
        <v>0</v>
      </c>
      <c r="F25" s="82">
        <v>0</v>
      </c>
      <c r="G25" s="16"/>
      <c r="H25" s="15"/>
      <c r="I25" s="15"/>
      <c r="J25" s="15"/>
    </row>
    <row r="26" spans="1:10" ht="17.25" customHeight="1">
      <c r="A26" s="26"/>
      <c r="B26" s="49"/>
      <c r="C26" s="52" t="s">
        <v>3</v>
      </c>
      <c r="D26" s="59">
        <f t="shared" si="0"/>
        <v>16600416</v>
      </c>
      <c r="E26" s="45">
        <f>SUM(E5:E25)</f>
        <v>16600416</v>
      </c>
      <c r="F26" s="45">
        <f>SUM(F5:F25)</f>
        <v>0</v>
      </c>
      <c r="G26" s="15"/>
      <c r="H26" s="15"/>
      <c r="I26" s="15"/>
      <c r="J26" s="15"/>
    </row>
    <row r="27" spans="1:10" ht="17.25" customHeight="1">
      <c r="A27" s="51"/>
      <c r="B27" s="49"/>
      <c r="C27" s="52" t="s">
        <v>66</v>
      </c>
      <c r="D27" s="45">
        <f>B5-D26</f>
        <v>12830000</v>
      </c>
      <c r="E27" s="45">
        <f>B6-E26</f>
        <v>12830000</v>
      </c>
      <c r="F27" s="29">
        <f>B7-F26</f>
        <v>0</v>
      </c>
      <c r="G27" s="15"/>
      <c r="H27" s="15"/>
      <c r="I27" s="15"/>
      <c r="J27" s="15"/>
    </row>
    <row r="28" spans="1:10" ht="17.25" customHeight="1">
      <c r="A28" s="53" t="s">
        <v>182</v>
      </c>
      <c r="B28" s="45">
        <f>B5+B20</f>
        <v>29430416</v>
      </c>
      <c r="C28" s="31" t="s">
        <v>5</v>
      </c>
      <c r="D28" s="59">
        <f>D26+D27</f>
        <v>29430416</v>
      </c>
      <c r="E28" s="59">
        <f>E26+E27</f>
        <v>29430416</v>
      </c>
      <c r="F28" s="59">
        <f>F26+F27</f>
        <v>0</v>
      </c>
      <c r="G28" s="15"/>
      <c r="H28" s="15"/>
      <c r="I28" s="15"/>
      <c r="J28" s="15"/>
    </row>
    <row r="29" spans="1:10" ht="9.75" customHeight="1">
      <c r="A29" s="15"/>
      <c r="B29" s="35"/>
      <c r="C29" s="15"/>
      <c r="D29" s="15"/>
      <c r="E29" s="15"/>
      <c r="F29" s="41"/>
      <c r="G29" s="15"/>
      <c r="H29" s="15"/>
      <c r="I29" s="15"/>
      <c r="J29" s="15"/>
    </row>
  </sheetData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11.5" style="0" customWidth="1"/>
    <col min="2" max="2" width="52.33203125" style="0" customWidth="1"/>
    <col min="3" max="3" width="11.83203125" style="0" customWidth="1"/>
    <col min="4" max="4" width="14.5" style="0" customWidth="1"/>
    <col min="5" max="5" width="17.66015625" style="0" customWidth="1"/>
  </cols>
  <sheetData>
    <row r="1" spans="1:232" ht="27.75" customHeight="1">
      <c r="A1" s="114" t="s">
        <v>21</v>
      </c>
      <c r="B1" s="114"/>
      <c r="C1" s="114"/>
      <c r="D1" s="114"/>
      <c r="E1" s="114"/>
      <c r="F1" s="5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ht="13.5" customHeight="1">
      <c r="A2" s="92" t="s">
        <v>202</v>
      </c>
      <c r="B2" s="55"/>
      <c r="C2" s="54"/>
      <c r="D2" s="56"/>
      <c r="E2" s="57" t="s">
        <v>14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</row>
    <row r="3" spans="1:232" ht="28.5" customHeight="1">
      <c r="A3" s="117" t="s">
        <v>64</v>
      </c>
      <c r="B3" s="117"/>
      <c r="C3" s="117" t="s">
        <v>48</v>
      </c>
      <c r="D3" s="117" t="s">
        <v>20</v>
      </c>
      <c r="E3" s="117" t="s">
        <v>116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</row>
    <row r="4" spans="1:232" ht="21" customHeight="1">
      <c r="A4" s="67" t="s">
        <v>176</v>
      </c>
      <c r="B4" s="67" t="s">
        <v>58</v>
      </c>
      <c r="C4" s="118"/>
      <c r="D4" s="118"/>
      <c r="E4" s="11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</row>
    <row r="5" spans="1:5" ht="21" customHeight="1">
      <c r="A5" s="89"/>
      <c r="B5" s="93" t="s">
        <v>48</v>
      </c>
      <c r="C5" s="95">
        <v>17280416</v>
      </c>
      <c r="D5" s="96">
        <v>15800416</v>
      </c>
      <c r="E5" s="95">
        <v>1480000</v>
      </c>
    </row>
    <row r="6" spans="1:5" ht="21" customHeight="1">
      <c r="A6" s="89" t="s">
        <v>197</v>
      </c>
      <c r="B6" s="93" t="s">
        <v>37</v>
      </c>
      <c r="C6" s="95">
        <v>9184866</v>
      </c>
      <c r="D6" s="96">
        <v>9184866</v>
      </c>
      <c r="E6" s="95">
        <v>0</v>
      </c>
    </row>
    <row r="7" spans="1:5" ht="21" customHeight="1">
      <c r="A7" s="89" t="s">
        <v>175</v>
      </c>
      <c r="B7" s="93" t="s">
        <v>186</v>
      </c>
      <c r="C7" s="95">
        <v>9184866</v>
      </c>
      <c r="D7" s="96">
        <v>9184866</v>
      </c>
      <c r="E7" s="95">
        <v>0</v>
      </c>
    </row>
    <row r="8" spans="1:5" ht="21" customHeight="1">
      <c r="A8" s="89" t="s">
        <v>105</v>
      </c>
      <c r="B8" s="93" t="s">
        <v>32</v>
      </c>
      <c r="C8" s="95">
        <v>9184866</v>
      </c>
      <c r="D8" s="96">
        <v>9184866</v>
      </c>
      <c r="E8" s="95">
        <v>0</v>
      </c>
    </row>
    <row r="9" spans="1:5" ht="21" customHeight="1">
      <c r="A9" s="89" t="s">
        <v>101</v>
      </c>
      <c r="B9" s="93" t="s">
        <v>114</v>
      </c>
      <c r="C9" s="95">
        <v>398885</v>
      </c>
      <c r="D9" s="96">
        <v>398885</v>
      </c>
      <c r="E9" s="95">
        <v>0</v>
      </c>
    </row>
    <row r="10" spans="1:5" ht="21" customHeight="1">
      <c r="A10" s="89" t="s">
        <v>77</v>
      </c>
      <c r="B10" s="93" t="s">
        <v>142</v>
      </c>
      <c r="C10" s="95">
        <v>398885</v>
      </c>
      <c r="D10" s="96">
        <v>398885</v>
      </c>
      <c r="E10" s="95">
        <v>0</v>
      </c>
    </row>
    <row r="11" spans="1:5" ht="21" customHeight="1">
      <c r="A11" s="89" t="s">
        <v>165</v>
      </c>
      <c r="B11" s="93" t="s">
        <v>78</v>
      </c>
      <c r="C11" s="95">
        <v>398885</v>
      </c>
      <c r="D11" s="96">
        <v>398885</v>
      </c>
      <c r="E11" s="95">
        <v>0</v>
      </c>
    </row>
    <row r="12" spans="1:5" ht="21" customHeight="1">
      <c r="A12" s="89" t="s">
        <v>50</v>
      </c>
      <c r="B12" s="93" t="s">
        <v>138</v>
      </c>
      <c r="C12" s="95">
        <v>1480691</v>
      </c>
      <c r="D12" s="96">
        <v>680691</v>
      </c>
      <c r="E12" s="95">
        <v>800000</v>
      </c>
    </row>
    <row r="13" spans="1:5" ht="21" customHeight="1">
      <c r="A13" s="89" t="s">
        <v>77</v>
      </c>
      <c r="B13" s="93" t="s">
        <v>164</v>
      </c>
      <c r="C13" s="95">
        <v>1480691</v>
      </c>
      <c r="D13" s="96">
        <v>680691</v>
      </c>
      <c r="E13" s="95">
        <v>800000</v>
      </c>
    </row>
    <row r="14" spans="1:5" ht="21" customHeight="1">
      <c r="A14" s="89" t="s">
        <v>118</v>
      </c>
      <c r="B14" s="93" t="s">
        <v>86</v>
      </c>
      <c r="C14" s="95">
        <v>680691</v>
      </c>
      <c r="D14" s="96">
        <v>680691</v>
      </c>
      <c r="E14" s="95">
        <v>0</v>
      </c>
    </row>
    <row r="15" spans="1:5" ht="21" customHeight="1">
      <c r="A15" s="89" t="s">
        <v>167</v>
      </c>
      <c r="B15" s="93" t="s">
        <v>198</v>
      </c>
      <c r="C15" s="95">
        <v>800000</v>
      </c>
      <c r="D15" s="96">
        <v>0</v>
      </c>
      <c r="E15" s="95">
        <v>800000</v>
      </c>
    </row>
    <row r="16" spans="1:5" ht="21" customHeight="1">
      <c r="A16" s="89" t="s">
        <v>85</v>
      </c>
      <c r="B16" s="93" t="s">
        <v>34</v>
      </c>
      <c r="C16" s="95">
        <v>2063315</v>
      </c>
      <c r="D16" s="96">
        <v>2063315</v>
      </c>
      <c r="E16" s="95">
        <v>0</v>
      </c>
    </row>
    <row r="17" spans="1:5" ht="21" customHeight="1">
      <c r="A17" s="89" t="s">
        <v>177</v>
      </c>
      <c r="B17" s="93" t="s">
        <v>75</v>
      </c>
      <c r="C17" s="95">
        <v>2063315</v>
      </c>
      <c r="D17" s="96">
        <v>2063315</v>
      </c>
      <c r="E17" s="95">
        <v>0</v>
      </c>
    </row>
    <row r="18" spans="1:5" ht="21" customHeight="1">
      <c r="A18" s="89" t="s">
        <v>133</v>
      </c>
      <c r="B18" s="93" t="s">
        <v>36</v>
      </c>
      <c r="C18" s="95">
        <v>2063315</v>
      </c>
      <c r="D18" s="96">
        <v>2063315</v>
      </c>
      <c r="E18" s="95">
        <v>0</v>
      </c>
    </row>
    <row r="19" spans="1:5" ht="21" customHeight="1">
      <c r="A19" s="89" t="s">
        <v>185</v>
      </c>
      <c r="B19" s="93" t="s">
        <v>80</v>
      </c>
      <c r="C19" s="95">
        <v>1415419</v>
      </c>
      <c r="D19" s="96">
        <v>1415419</v>
      </c>
      <c r="E19" s="95">
        <v>0</v>
      </c>
    </row>
    <row r="20" spans="1:5" ht="21" customHeight="1">
      <c r="A20" s="89" t="s">
        <v>77</v>
      </c>
      <c r="B20" s="93" t="s">
        <v>162</v>
      </c>
      <c r="C20" s="95">
        <v>1415419</v>
      </c>
      <c r="D20" s="96">
        <v>1415419</v>
      </c>
      <c r="E20" s="95">
        <v>0</v>
      </c>
    </row>
    <row r="21" spans="1:5" ht="21" customHeight="1">
      <c r="A21" s="89" t="s">
        <v>184</v>
      </c>
      <c r="B21" s="93" t="s">
        <v>193</v>
      </c>
      <c r="C21" s="95">
        <v>1415419</v>
      </c>
      <c r="D21" s="96">
        <v>1415419</v>
      </c>
      <c r="E21" s="95">
        <v>0</v>
      </c>
    </row>
    <row r="22" spans="1:5" ht="21" customHeight="1">
      <c r="A22" s="89" t="s">
        <v>39</v>
      </c>
      <c r="B22" s="93" t="s">
        <v>31</v>
      </c>
      <c r="C22" s="95">
        <v>2737240</v>
      </c>
      <c r="D22" s="96">
        <v>2057240</v>
      </c>
      <c r="E22" s="95">
        <v>680000</v>
      </c>
    </row>
    <row r="23" spans="1:5" ht="21" customHeight="1">
      <c r="A23" s="89" t="s">
        <v>77</v>
      </c>
      <c r="B23" s="93" t="s">
        <v>152</v>
      </c>
      <c r="C23" s="95">
        <v>1612198</v>
      </c>
      <c r="D23" s="96">
        <v>1612198</v>
      </c>
      <c r="E23" s="95">
        <v>0</v>
      </c>
    </row>
    <row r="24" spans="1:5" ht="21" customHeight="1">
      <c r="A24" s="89" t="s">
        <v>181</v>
      </c>
      <c r="B24" s="93" t="s">
        <v>154</v>
      </c>
      <c r="C24" s="95">
        <v>1612198</v>
      </c>
      <c r="D24" s="96">
        <v>1612198</v>
      </c>
      <c r="E24" s="95">
        <v>0</v>
      </c>
    </row>
    <row r="25" spans="1:5" ht="21" customHeight="1">
      <c r="A25" s="89" t="s">
        <v>175</v>
      </c>
      <c r="B25" s="93" t="s">
        <v>0</v>
      </c>
      <c r="C25" s="95">
        <v>445042</v>
      </c>
      <c r="D25" s="96">
        <v>445042</v>
      </c>
      <c r="E25" s="95">
        <v>0</v>
      </c>
    </row>
    <row r="26" spans="1:5" ht="21" customHeight="1">
      <c r="A26" s="89" t="s">
        <v>125</v>
      </c>
      <c r="B26" s="93" t="s">
        <v>69</v>
      </c>
      <c r="C26" s="95">
        <v>445042</v>
      </c>
      <c r="D26" s="96">
        <v>445042</v>
      </c>
      <c r="E26" s="95">
        <v>0</v>
      </c>
    </row>
    <row r="27" spans="1:5" ht="21" customHeight="1">
      <c r="A27" s="89" t="s">
        <v>177</v>
      </c>
      <c r="B27" s="93" t="s">
        <v>170</v>
      </c>
      <c r="C27" s="95">
        <v>680000</v>
      </c>
      <c r="D27" s="96">
        <v>0</v>
      </c>
      <c r="E27" s="95">
        <v>680000</v>
      </c>
    </row>
    <row r="28" spans="1:5" ht="21" customHeight="1">
      <c r="A28" s="89" t="s">
        <v>90</v>
      </c>
      <c r="B28" s="93" t="s">
        <v>172</v>
      </c>
      <c r="C28" s="95">
        <v>680000</v>
      </c>
      <c r="D28" s="96">
        <v>0</v>
      </c>
      <c r="E28" s="95">
        <v>680000</v>
      </c>
    </row>
    <row r="29" ht="11.25">
      <c r="E29" s="3"/>
    </row>
    <row r="30" ht="11.25">
      <c r="E30" s="3"/>
    </row>
    <row r="31" ht="11.25">
      <c r="E31" s="3"/>
    </row>
    <row r="32" ht="11.25">
      <c r="E32" s="3"/>
    </row>
    <row r="33" ht="11.25">
      <c r="E33" s="3"/>
    </row>
    <row r="34" ht="11.25">
      <c r="F34" s="3"/>
    </row>
    <row r="35" ht="11.25">
      <c r="G35" s="3"/>
    </row>
    <row r="36" ht="11.25">
      <c r="G36" s="3"/>
    </row>
  </sheetData>
  <mergeCells count="5">
    <mergeCell ref="A1:E1"/>
    <mergeCell ref="C3:C4"/>
    <mergeCell ref="D3:D4"/>
    <mergeCell ref="E3:E4"/>
    <mergeCell ref="A3:B3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39"/>
  <sheetViews>
    <sheetView showGridLines="0" showZeros="0" tabSelected="1" workbookViewId="0" topLeftCell="A13">
      <selection activeCell="D24" sqref="D24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114" t="s">
        <v>195</v>
      </c>
      <c r="B1" s="114"/>
      <c r="C1" s="5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</row>
    <row r="2" spans="1:229" ht="13.5" customHeight="1">
      <c r="A2" s="97" t="s">
        <v>202</v>
      </c>
      <c r="B2" s="69" t="s">
        <v>14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</row>
    <row r="3" spans="1:229" ht="28.5" customHeight="1">
      <c r="A3" s="68" t="s">
        <v>88</v>
      </c>
      <c r="B3" s="119" t="s">
        <v>108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</row>
    <row r="4" spans="1:229" ht="21" customHeight="1">
      <c r="A4" s="70" t="s">
        <v>58</v>
      </c>
      <c r="B4" s="11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</row>
    <row r="5" spans="1:2" ht="16.5" customHeight="1">
      <c r="A5" s="93" t="s">
        <v>48</v>
      </c>
      <c r="B5" s="95">
        <v>15800416</v>
      </c>
    </row>
    <row r="6" spans="1:2" ht="16.5" customHeight="1">
      <c r="A6" s="93" t="s">
        <v>107</v>
      </c>
      <c r="B6" s="95">
        <v>12290165</v>
      </c>
    </row>
    <row r="7" spans="1:2" ht="16.5" customHeight="1">
      <c r="A7" s="93" t="s">
        <v>163</v>
      </c>
      <c r="B7" s="95">
        <v>4587120</v>
      </c>
    </row>
    <row r="8" spans="1:2" ht="16.5" customHeight="1">
      <c r="A8" s="93" t="s">
        <v>11</v>
      </c>
      <c r="B8" s="95">
        <v>1369000</v>
      </c>
    </row>
    <row r="9" spans="1:2" ht="16.5" customHeight="1">
      <c r="A9" s="93" t="s">
        <v>44</v>
      </c>
      <c r="B9" s="95">
        <v>525600</v>
      </c>
    </row>
    <row r="10" spans="1:2" ht="16.5" customHeight="1">
      <c r="A10" s="93" t="s">
        <v>204</v>
      </c>
      <c r="B10" s="95">
        <v>168470</v>
      </c>
    </row>
    <row r="11" spans="1:3" ht="16.5" customHeight="1">
      <c r="A11" s="93" t="s">
        <v>134</v>
      </c>
      <c r="B11" s="95">
        <v>665250</v>
      </c>
      <c r="C11" s="3"/>
    </row>
    <row r="12" spans="1:3" ht="16.5" customHeight="1">
      <c r="A12" s="93" t="s">
        <v>19</v>
      </c>
      <c r="B12" s="95">
        <v>56918</v>
      </c>
      <c r="C12" s="3"/>
    </row>
    <row r="13" spans="1:3" ht="16.5" customHeight="1">
      <c r="A13" s="93" t="s">
        <v>18</v>
      </c>
      <c r="B13" s="95">
        <v>39216</v>
      </c>
      <c r="C13" s="3"/>
    </row>
    <row r="14" spans="1:3" ht="16.5" customHeight="1">
      <c r="A14" s="93" t="s">
        <v>132</v>
      </c>
      <c r="B14" s="95">
        <v>45000</v>
      </c>
      <c r="C14" s="3"/>
    </row>
    <row r="15" spans="1:3" ht="16.5" customHeight="1">
      <c r="A15" s="93" t="s">
        <v>96</v>
      </c>
      <c r="B15" s="95">
        <v>40000</v>
      </c>
      <c r="C15" s="3"/>
    </row>
    <row r="16" spans="1:3" ht="16.5" customHeight="1">
      <c r="A16" s="93" t="s">
        <v>55</v>
      </c>
      <c r="B16" s="95">
        <v>2111400</v>
      </c>
      <c r="C16" s="3"/>
    </row>
    <row r="17" spans="1:3" ht="16.5" customHeight="1">
      <c r="A17" s="93" t="s">
        <v>2</v>
      </c>
      <c r="B17" s="95">
        <v>1647198</v>
      </c>
      <c r="C17" s="3"/>
    </row>
    <row r="18" spans="1:4" ht="16.5" customHeight="1">
      <c r="A18" s="93" t="s">
        <v>169</v>
      </c>
      <c r="B18" s="95">
        <v>495320</v>
      </c>
      <c r="C18" s="3"/>
      <c r="D18" s="3"/>
    </row>
    <row r="19" spans="1:4" ht="16.5" customHeight="1">
      <c r="A19" s="93" t="s">
        <v>117</v>
      </c>
      <c r="B19" s="95">
        <v>10440</v>
      </c>
      <c r="D19" s="3"/>
    </row>
    <row r="20" spans="1:4" ht="16.5" customHeight="1">
      <c r="A20" s="93" t="s">
        <v>144</v>
      </c>
      <c r="B20" s="95">
        <v>5040</v>
      </c>
      <c r="C20" s="3"/>
      <c r="D20" s="3"/>
    </row>
    <row r="21" spans="1:4" ht="16.5" customHeight="1">
      <c r="A21" s="93" t="s">
        <v>103</v>
      </c>
      <c r="B21" s="95">
        <v>62728</v>
      </c>
      <c r="C21" s="3"/>
      <c r="D21" s="3"/>
    </row>
    <row r="22" spans="1:5" ht="16.5" customHeight="1">
      <c r="A22" s="93" t="s">
        <v>82</v>
      </c>
      <c r="B22" s="95">
        <v>44400</v>
      </c>
      <c r="C22" s="3"/>
      <c r="E22" s="3"/>
    </row>
    <row r="23" spans="1:5" ht="16.5" customHeight="1">
      <c r="A23" s="93" t="s">
        <v>57</v>
      </c>
      <c r="B23" s="95">
        <v>417065</v>
      </c>
      <c r="C23" s="3"/>
      <c r="D23" s="3"/>
      <c r="E23" s="3"/>
    </row>
    <row r="24" spans="1:5" ht="16.5" customHeight="1">
      <c r="A24" s="93" t="s">
        <v>130</v>
      </c>
      <c r="B24" s="95">
        <v>2462468</v>
      </c>
      <c r="C24" s="3"/>
      <c r="E24" s="3"/>
    </row>
    <row r="25" spans="1:6" ht="16.5" customHeight="1">
      <c r="A25" s="93" t="s">
        <v>87</v>
      </c>
      <c r="B25" s="95">
        <v>1318760</v>
      </c>
      <c r="C25" s="3"/>
      <c r="F25" s="3"/>
    </row>
    <row r="26" spans="1:6" ht="16.5" customHeight="1">
      <c r="A26" s="93" t="s">
        <v>71</v>
      </c>
      <c r="B26" s="95">
        <v>38801</v>
      </c>
      <c r="F26" s="3"/>
    </row>
    <row r="27" spans="1:6" ht="16.5" customHeight="1">
      <c r="A27" s="93" t="s">
        <v>13</v>
      </c>
      <c r="B27" s="95">
        <v>61400</v>
      </c>
      <c r="C27" s="3"/>
      <c r="F27" s="3"/>
    </row>
    <row r="28" spans="1:7" ht="16.5" customHeight="1">
      <c r="A28" s="93" t="s">
        <v>93</v>
      </c>
      <c r="B28" s="95">
        <v>172880</v>
      </c>
      <c r="C28" s="3"/>
      <c r="G28" s="3"/>
    </row>
    <row r="29" spans="1:2" ht="16.5" customHeight="1">
      <c r="A29" s="93" t="s">
        <v>194</v>
      </c>
      <c r="B29" s="95">
        <v>178161</v>
      </c>
    </row>
    <row r="30" spans="1:7" ht="16.5" customHeight="1">
      <c r="A30" s="93" t="s">
        <v>191</v>
      </c>
      <c r="B30" s="95">
        <v>50000</v>
      </c>
      <c r="D30" s="3"/>
      <c r="G30" s="3"/>
    </row>
    <row r="31" spans="1:4" ht="16.5" customHeight="1">
      <c r="A31" s="93" t="s">
        <v>153</v>
      </c>
      <c r="B31" s="95">
        <v>75762</v>
      </c>
      <c r="D31" s="3"/>
    </row>
    <row r="32" spans="1:5" ht="16.5" customHeight="1">
      <c r="A32" s="93" t="s">
        <v>139</v>
      </c>
      <c r="B32" s="95">
        <v>375000</v>
      </c>
      <c r="C32" s="3"/>
      <c r="E32" s="3"/>
    </row>
    <row r="33" spans="1:2" ht="16.5" customHeight="1">
      <c r="A33" s="93" t="s">
        <v>123</v>
      </c>
      <c r="B33" s="95">
        <v>75762</v>
      </c>
    </row>
    <row r="34" spans="1:6" ht="16.5" customHeight="1">
      <c r="A34" s="93" t="s">
        <v>106</v>
      </c>
      <c r="B34" s="95">
        <v>127942</v>
      </c>
      <c r="D34" s="3"/>
      <c r="F34" s="3"/>
    </row>
    <row r="35" spans="1:6" ht="16.5" customHeight="1">
      <c r="A35" s="93" t="s">
        <v>47</v>
      </c>
      <c r="B35" s="95">
        <v>28000</v>
      </c>
      <c r="D35" s="3"/>
      <c r="F35" s="3"/>
    </row>
    <row r="36" spans="1:7" ht="16.5" customHeight="1">
      <c r="A36" s="93" t="s">
        <v>7</v>
      </c>
      <c r="B36" s="95">
        <v>1047783</v>
      </c>
      <c r="E36" s="3"/>
      <c r="G36" s="3"/>
    </row>
    <row r="37" spans="1:6" ht="16.5" customHeight="1">
      <c r="A37" s="93" t="s">
        <v>43</v>
      </c>
      <c r="B37" s="95">
        <v>73920</v>
      </c>
      <c r="F37" s="3"/>
    </row>
    <row r="38" spans="1:2" ht="16.5" customHeight="1">
      <c r="A38" s="93" t="s">
        <v>155</v>
      </c>
      <c r="B38" s="95">
        <v>941173</v>
      </c>
    </row>
    <row r="39" spans="1:2" ht="16.5" customHeight="1">
      <c r="A39" s="93" t="s">
        <v>100</v>
      </c>
      <c r="B39" s="95">
        <v>32690</v>
      </c>
    </row>
  </sheetData>
  <mergeCells count="2">
    <mergeCell ref="B3:B4"/>
    <mergeCell ref="A1:B1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E5" sqref="E5:E12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107" t="s">
        <v>129</v>
      </c>
      <c r="B1" s="107"/>
      <c r="C1" s="107"/>
      <c r="D1" s="107"/>
      <c r="E1" s="107"/>
      <c r="F1" s="107"/>
      <c r="G1" s="107"/>
      <c r="H1" s="107"/>
    </row>
    <row r="2" ht="12.75" customHeight="1">
      <c r="H2" s="71" t="s">
        <v>14</v>
      </c>
    </row>
    <row r="3" spans="1:8" ht="23.25" customHeight="1">
      <c r="A3" s="108" t="s">
        <v>148</v>
      </c>
      <c r="B3" s="113" t="s">
        <v>158</v>
      </c>
      <c r="C3" s="113" t="s">
        <v>192</v>
      </c>
      <c r="D3" s="113" t="s">
        <v>99</v>
      </c>
      <c r="E3" s="113" t="s">
        <v>127</v>
      </c>
      <c r="F3" s="108"/>
      <c r="G3" s="120"/>
      <c r="H3" s="106" t="s">
        <v>115</v>
      </c>
    </row>
    <row r="4" spans="1:8" ht="24" customHeight="1">
      <c r="A4" s="109"/>
      <c r="B4" s="121"/>
      <c r="C4" s="121"/>
      <c r="D4" s="121"/>
      <c r="E4" s="72" t="s">
        <v>108</v>
      </c>
      <c r="F4" s="73" t="s">
        <v>199</v>
      </c>
      <c r="G4" s="74" t="s">
        <v>45</v>
      </c>
      <c r="H4" s="106"/>
    </row>
    <row r="5" spans="1:10" ht="20.25" customHeight="1">
      <c r="A5" s="100" t="s">
        <v>74</v>
      </c>
      <c r="B5" s="98">
        <v>9000</v>
      </c>
      <c r="C5" s="98">
        <v>0</v>
      </c>
      <c r="D5" s="98">
        <v>4000</v>
      </c>
      <c r="E5" s="98">
        <v>5000</v>
      </c>
      <c r="F5" s="98">
        <v>5000</v>
      </c>
      <c r="G5" s="98">
        <v>0</v>
      </c>
      <c r="H5" s="99"/>
      <c r="I5" s="16"/>
      <c r="J5" s="16"/>
    </row>
    <row r="6" spans="1:10" ht="20.25" customHeight="1">
      <c r="A6" s="100" t="s">
        <v>137</v>
      </c>
      <c r="B6" s="98">
        <v>6880</v>
      </c>
      <c r="C6" s="98">
        <v>0</v>
      </c>
      <c r="D6" s="98">
        <v>3000</v>
      </c>
      <c r="E6" s="98">
        <v>3880</v>
      </c>
      <c r="F6" s="98">
        <v>3880</v>
      </c>
      <c r="G6" s="98">
        <v>0</v>
      </c>
      <c r="H6" s="99"/>
      <c r="J6" s="16"/>
    </row>
    <row r="7" spans="1:10" ht="20.25" customHeight="1">
      <c r="A7" s="100" t="s">
        <v>63</v>
      </c>
      <c r="B7" s="98">
        <v>11400</v>
      </c>
      <c r="C7" s="98">
        <v>0</v>
      </c>
      <c r="D7" s="98">
        <v>1400</v>
      </c>
      <c r="E7" s="98">
        <v>10000</v>
      </c>
      <c r="F7" s="98">
        <v>10000</v>
      </c>
      <c r="G7" s="98">
        <v>0</v>
      </c>
      <c r="H7" s="99"/>
      <c r="J7" s="16"/>
    </row>
    <row r="8" spans="1:11" ht="20.25" customHeight="1">
      <c r="A8" s="100" t="s">
        <v>84</v>
      </c>
      <c r="B8" s="98">
        <v>11000</v>
      </c>
      <c r="C8" s="98">
        <v>0</v>
      </c>
      <c r="D8" s="98">
        <v>5000</v>
      </c>
      <c r="E8" s="98">
        <v>6000</v>
      </c>
      <c r="F8" s="98">
        <v>6000</v>
      </c>
      <c r="G8" s="98">
        <v>0</v>
      </c>
      <c r="H8" s="99"/>
      <c r="J8" s="16"/>
      <c r="K8" s="16"/>
    </row>
    <row r="9" spans="1:11" ht="20.25" customHeight="1">
      <c r="A9" s="100" t="s">
        <v>180</v>
      </c>
      <c r="B9" s="98">
        <v>455600</v>
      </c>
      <c r="C9" s="98">
        <v>0</v>
      </c>
      <c r="D9" s="98">
        <v>335600</v>
      </c>
      <c r="E9" s="98">
        <v>120000</v>
      </c>
      <c r="F9" s="98">
        <v>120000</v>
      </c>
      <c r="G9" s="98">
        <v>0</v>
      </c>
      <c r="H9" s="99"/>
      <c r="K9" s="16"/>
    </row>
    <row r="10" spans="1:11" ht="20.25" customHeight="1">
      <c r="A10" s="100" t="s">
        <v>109</v>
      </c>
      <c r="B10" s="98">
        <v>6000</v>
      </c>
      <c r="C10" s="98">
        <v>0</v>
      </c>
      <c r="D10" s="98">
        <v>3000</v>
      </c>
      <c r="E10" s="98">
        <v>3000</v>
      </c>
      <c r="F10" s="98">
        <v>3000</v>
      </c>
      <c r="G10" s="98">
        <v>0</v>
      </c>
      <c r="H10" s="99"/>
      <c r="K10" s="16"/>
    </row>
    <row r="11" spans="1:11" ht="20.25" customHeight="1">
      <c r="A11" s="100" t="s">
        <v>112</v>
      </c>
      <c r="B11" s="98">
        <v>40000</v>
      </c>
      <c r="C11" s="98">
        <v>0</v>
      </c>
      <c r="D11" s="98">
        <v>20000</v>
      </c>
      <c r="E11" s="98">
        <v>20000</v>
      </c>
      <c r="F11" s="98">
        <v>20000</v>
      </c>
      <c r="G11" s="98">
        <v>0</v>
      </c>
      <c r="H11" s="99"/>
      <c r="K11" s="16"/>
    </row>
    <row r="12" spans="1:11" ht="20.25" customHeight="1">
      <c r="A12" s="100" t="s">
        <v>159</v>
      </c>
      <c r="B12" s="98">
        <v>8000</v>
      </c>
      <c r="C12" s="98">
        <v>0</v>
      </c>
      <c r="D12" s="98">
        <v>3000</v>
      </c>
      <c r="E12" s="98">
        <v>5000</v>
      </c>
      <c r="F12" s="98">
        <v>5000</v>
      </c>
      <c r="G12" s="98">
        <v>0</v>
      </c>
      <c r="H12" s="99"/>
      <c r="K12" s="16"/>
    </row>
    <row r="13" spans="2:11" ht="12.75" customHeight="1">
      <c r="B13" s="16"/>
      <c r="C13" s="16"/>
      <c r="D13" s="16"/>
      <c r="E13" s="16"/>
      <c r="F13" s="16"/>
      <c r="G13" s="16"/>
      <c r="K13" s="16"/>
    </row>
    <row r="14" spans="2:11" ht="12.75" customHeight="1">
      <c r="B14" s="16"/>
      <c r="C14" s="16"/>
      <c r="D14" s="16"/>
      <c r="E14" s="16"/>
      <c r="F14" s="16"/>
      <c r="G14" s="16"/>
      <c r="K14" s="16"/>
    </row>
    <row r="15" spans="3:11" ht="12.75" customHeight="1">
      <c r="C15" s="16"/>
      <c r="D15" s="16"/>
      <c r="E15" s="16"/>
      <c r="F15" s="16"/>
      <c r="G15" s="16"/>
      <c r="K15" s="16"/>
    </row>
    <row r="16" spans="3:10" ht="12.75" customHeight="1">
      <c r="C16" s="16"/>
      <c r="D16" s="71"/>
      <c r="E16" s="16"/>
      <c r="F16" s="16"/>
      <c r="J16" s="16"/>
    </row>
    <row r="17" spans="3:10" ht="12.75" customHeight="1">
      <c r="C17" s="16"/>
      <c r="J17" s="16"/>
    </row>
    <row r="18" spans="3:10" ht="12.75" customHeight="1">
      <c r="C18" s="16"/>
      <c r="I18" s="16"/>
      <c r="J18" s="16"/>
    </row>
    <row r="19" ht="12.75" customHeight="1">
      <c r="I19" s="16"/>
    </row>
    <row r="20" ht="12.75" customHeight="1">
      <c r="I20" s="16"/>
    </row>
    <row r="21" ht="12.75" customHeight="1">
      <c r="H21" s="16"/>
    </row>
    <row r="22" ht="12.75" customHeight="1">
      <c r="G22" s="16"/>
    </row>
  </sheetData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桃洪镇财政所</cp:lastModifiedBy>
  <cp:lastPrinted>2017-04-01T02:47:28Z</cp:lastPrinted>
  <dcterms:modified xsi:type="dcterms:W3CDTF">2017-01-10T02:59:48Z</dcterms:modified>
  <cp:category/>
  <cp:version/>
  <cp:contentType/>
  <cp:contentStatus/>
</cp:coreProperties>
</file>