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>
    <definedName name="_xlnm.Print_Titles" localSheetId="5">'2015年一般公共决算财政拨款基本支出决算表'!$3:$4</definedName>
  </definedNames>
  <calcPr fullCalcOnLoad="1"/>
</workbook>
</file>

<file path=xl/sharedStrings.xml><?xml version="1.0" encoding="utf-8"?>
<sst xmlns="http://schemas.openxmlformats.org/spreadsheetml/2006/main" count="369" uniqueCount="266">
  <si>
    <t>2015年隆回县司法局收支决算总表</t>
  </si>
  <si>
    <t>单位名称：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</si>
  <si>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</si>
  <si>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</si>
  <si>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</si>
  <si>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</si>
  <si>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</si>
  <si>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</si>
  <si>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</si>
  <si>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</si>
  <si>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</si>
  <si>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</si>
  <si>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</si>
  <si>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</si>
  <si>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</si>
  <si>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</si>
  <si>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</si>
  <si>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</si>
  <si>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</si>
  <si>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</si>
  <si>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</si>
  <si>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</si>
  <si>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</si>
  <si>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</si>
  <si>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</si>
  <si>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</si>
  <si>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</si>
  <si>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</si>
  <si>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</si>
  <si>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</si>
  <si>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</si>
  <si>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</si>
  <si>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</si>
  <si>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</si>
  <si>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</si>
  <si>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</si>
  <si>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</si>
  <si>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</si>
  <si>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</si>
  <si>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</si>
  <si>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</si>
  <si>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</si>
  <si>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</si>
  <si>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</si>
  <si>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</si>
  <si>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</si>
  <si>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</si>
  <si>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</si>
  <si>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</si>
  <si>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</si>
  <si>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</si>
  <si>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</si>
  <si>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</si>
  <si>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2015年隆回县司法局收入决算总表</t>
  </si>
  <si>
    <t>隆回县司法局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</si>
  <si>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</si>
  <si>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</si>
  <si>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</si>
  <si>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</si>
  <si>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</si>
  <si>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</si>
  <si>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</si>
  <si>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</si>
  <si>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</si>
  <si>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</si>
  <si>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</si>
  <si>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</si>
  <si>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</si>
  <si>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</si>
  <si>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</si>
  <si>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</si>
  <si>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</si>
  <si>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</si>
  <si>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</si>
  <si>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</si>
  <si>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</si>
  <si>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</si>
  <si>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</si>
  <si>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其他一般公共服务支出(项)</t>
  </si>
  <si>
    <t xml:space="preserve">  公共安全支出</t>
  </si>
  <si>
    <t xml:space="preserve">    司法</t>
  </si>
  <si>
    <t xml:space="preserve">      行政运行</t>
  </si>
  <si>
    <t xml:space="preserve">      一般行政管理事务</t>
  </si>
  <si>
    <t xml:space="preserve">      基层司法业务</t>
  </si>
  <si>
    <t xml:space="preserve">      法律援助</t>
  </si>
  <si>
    <t xml:space="preserve">      其他司法支出</t>
  </si>
  <si>
    <t xml:space="preserve">  社会保障和就业支出</t>
  </si>
  <si>
    <t xml:space="preserve">    抚恤</t>
  </si>
  <si>
    <t xml:space="preserve">      死亡抚恤</t>
  </si>
  <si>
    <t xml:space="preserve">  其他支出(类)</t>
  </si>
  <si>
    <t xml:space="preserve">    其他支出(款)</t>
  </si>
  <si>
    <t xml:space="preserve">      其他支出(项)</t>
  </si>
  <si>
    <t>合计</t>
  </si>
  <si>
    <t>2015年隆回县司法局支出决算总表</t>
  </si>
  <si>
    <t>基本支出</t>
  </si>
  <si>
    <t>项目支出</t>
  </si>
  <si>
    <t>事业单位经营服务支出</t>
  </si>
  <si>
    <t>对附属单位补助支出</t>
  </si>
  <si>
    <t>上缴上级支出</t>
  </si>
  <si>
    <t xml:space="preserve">      其他一般公共服务支出(项)</t>
  </si>
  <si>
    <t xml:space="preserve">      机关服务</t>
  </si>
  <si>
    <t xml:space="preserve">      普法宣传</t>
  </si>
  <si>
    <t xml:space="preserve">      律师公证管理</t>
  </si>
  <si>
    <t xml:space="preserve">      司法统一考试</t>
  </si>
  <si>
    <t xml:space="preserve">      仲裁</t>
  </si>
  <si>
    <t xml:space="preserve">      事业运行</t>
  </si>
  <si>
    <t>2015年隆回县司法局财政拨款收支决算总表</t>
  </si>
  <si>
    <t>一般公共预算</t>
  </si>
  <si>
    <t>政府性基金预算</t>
  </si>
  <si>
    <t>支出合计</t>
  </si>
  <si>
    <t>项               目</t>
  </si>
  <si>
    <t>本年决算数</t>
  </si>
  <si>
    <t>一、本年收入</t>
  </si>
  <si>
    <t>一、科学技术支出</t>
  </si>
  <si>
    <t xml:space="preserve">  1.一般公共预算拨款</t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</si>
  <si>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</si>
  <si>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</si>
  <si>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</si>
  <si>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</si>
  <si>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</si>
  <si>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</si>
  <si>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</si>
  <si>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</si>
  <si>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</si>
  <si>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</si>
  <si>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</si>
  <si>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</si>
  <si>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</si>
  <si>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</si>
  <si>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2015年隆回县司法局一般公共预算财政拨款支出决算表</t>
  </si>
  <si>
    <t>单位名称：隆回县司法局</t>
  </si>
  <si>
    <t>功能分类科目</t>
  </si>
  <si>
    <t>2015年隆回县司法局一般公共预算财政拨款基本支出决算表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</si>
  <si>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</si>
  <si>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</si>
  <si>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</si>
  <si>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</si>
  <si>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</si>
  <si>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</si>
  <si>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</si>
  <si>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</si>
  <si>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</si>
  <si>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</si>
  <si>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</si>
  <si>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</si>
  <si>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</si>
  <si>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</si>
  <si>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</si>
  <si>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</si>
  <si>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</si>
  <si>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</si>
  <si>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</si>
  <si>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</si>
  <si>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</si>
  <si>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</si>
  <si>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</si>
  <si>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</si>
  <si>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</si>
  <si>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</si>
  <si>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</si>
  <si>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</si>
  <si>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</si>
  <si>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</si>
  <si>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</si>
  <si>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</si>
  <si>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</si>
  <si>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</si>
  <si>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</si>
  <si>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</si>
  <si>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</si>
  <si>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</si>
  <si>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</si>
  <si>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</si>
  <si>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</si>
  <si>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</si>
  <si>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</si>
  <si>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</si>
  <si>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</si>
  <si>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</si>
  <si>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</si>
  <si>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</si>
  <si>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</si>
  <si>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</si>
  <si>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</si>
  <si>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</si>
  <si>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</si>
  <si>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</si>
  <si>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</si>
  <si>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</si>
  <si>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</si>
  <si>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</si>
  <si>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</si>
  <si>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</si>
  <si>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</si>
  <si>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</si>
  <si>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</si>
  <si>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</si>
  <si>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</si>
  <si>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2015年隆回县司法局政府性基金财政拨款收支决算表</t>
  </si>
  <si>
    <t>单位:元</t>
  </si>
  <si>
    <t>科目编码</t>
  </si>
  <si>
    <t>本年政府性基金财政拨款收入决算数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</si>
  <si>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</si>
  <si>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</si>
  <si>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</si>
  <si>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</si>
  <si>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</si>
  <si>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</si>
  <si>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</si>
  <si>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</si>
  <si>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</si>
  <si>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</si>
  <si>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</si>
  <si>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</si>
  <si>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</si>
  <si>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</si>
  <si>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</si>
  <si>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</si>
  <si>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</si>
  <si>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</si>
  <si>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</si>
  <si>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</si>
  <si>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</si>
  <si>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</si>
  <si>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</si>
  <si>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</si>
  <si>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</si>
  <si>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</si>
  <si>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</si>
  <si>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</si>
  <si>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</si>
  <si>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</si>
  <si>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</si>
  <si>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</si>
  <si>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</si>
  <si>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</si>
  <si>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</si>
  <si>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</si>
  <si>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</si>
  <si>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</si>
  <si>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</si>
  <si>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</si>
  <si>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</si>
  <si>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</si>
  <si>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</si>
  <si>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</si>
  <si>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</si>
  <si>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</si>
  <si>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</si>
  <si>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</si>
  <si>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</si>
  <si>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</si>
  <si>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</si>
  <si>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</si>
  <si>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</si>
  <si>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</si>
  <si>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</si>
  <si>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注:请有政府性基金收支决算的单位,请按决算批复进行公开,如果单位没有政府性基金收支决算,请填0公开。</t>
  </si>
  <si>
    <t>2015年隆回县司法局“三公”经费决算情况表</t>
  </si>
  <si>
    <t>项目</t>
  </si>
  <si>
    <t>2015年决算数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</si>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</sst>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20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 indent="2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 indent="3"/>
    </xf>
    <xf numFmtId="0" fontId="4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3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left" indent="1"/>
    </xf>
    <xf numFmtId="0" fontId="6" fillId="0" borderId="11" xfId="0" applyFont="1" applyFill="1" applyBorder="1" applyAlignment="1">
      <alignment horizontal="left" vertical="center" shrinkToFit="1"/>
    </xf>
    <xf numFmtId="176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6" fillId="0" borderId="11" xfId="0" applyFont="1" applyFill="1" applyBorder="1" applyAlignment="1">
      <alignment horizontal="left" vertical="center" indent="2" shrinkToFit="1"/>
    </xf>
    <xf numFmtId="176" fontId="2" fillId="0" borderId="0" xfId="0" applyNumberFormat="1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0" fontId="5" fillId="0" borderId="0" xfId="0" applyNumberFormat="1" applyFont="1" applyFill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176" fontId="2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176" fontId="7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76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right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76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176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2" fillId="0" borderId="0" xfId="0" applyNumberFormat="1" applyFont="1" applyAlignment="1">
      <alignment wrapText="1"/>
    </xf>
    <xf numFmtId="0" fontId="2" fillId="33" borderId="0" xfId="0" applyFont="1" applyFill="1" applyAlignment="1">
      <alignment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>
      <alignment/>
    </xf>
    <xf numFmtId="2" fontId="4" fillId="0" borderId="16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 applyProtection="1">
      <alignment horizontal="right" vertical="center"/>
      <protection/>
    </xf>
    <xf numFmtId="2" fontId="0" fillId="0" borderId="16" xfId="0" applyNumberFormat="1" applyFont="1" applyFill="1" applyBorder="1" applyAlignment="1" applyProtection="1">
      <alignment horizontal="right" vertical="center"/>
      <protection/>
    </xf>
    <xf numFmtId="2" fontId="0" fillId="0" borderId="12" xfId="0" applyNumberFormat="1" applyFont="1" applyFill="1" applyBorder="1" applyAlignment="1" applyProtection="1">
      <alignment horizontal="right" vertical="center"/>
      <protection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1" fontId="0" fillId="0" borderId="13" xfId="0" applyNumberFormat="1" applyFont="1" applyFill="1" applyBorder="1" applyAlignment="1" applyProtection="1">
      <alignment horizontal="right" vertical="center"/>
      <protection/>
    </xf>
    <xf numFmtId="1" fontId="0" fillId="0" borderId="13" xfId="0" applyNumberFormat="1" applyFill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4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0">
      <selection activeCell="H8" sqref="H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  <col min="10" max="10" width="17.50390625" style="0" customWidth="1"/>
  </cols>
  <sheetData>
    <row r="1" spans="1:4" ht="22.5">
      <c r="A1" s="52" t="s">
        <v>0</v>
      </c>
      <c r="B1" s="52"/>
      <c r="C1" s="52"/>
      <c r="D1" s="52"/>
    </row>
    <row r="2" spans="1:4" ht="14.25">
      <c r="A2" s="14" t="s">
        <v>1</v>
      </c>
      <c r="B2" s="39"/>
      <c r="D2" s="40" t="s">
        <v>2</v>
      </c>
    </row>
    <row r="3" spans="1:4" ht="14.25">
      <c r="A3" s="19" t="s">
        <v>3</v>
      </c>
      <c r="B3" s="19"/>
      <c r="C3" s="19" t="s">
        <v>4</v>
      </c>
      <c r="D3" s="19"/>
    </row>
    <row r="4" spans="1:4" ht="14.25">
      <c r="A4" s="64" t="s">
        <v>5</v>
      </c>
      <c r="B4" s="65" t="s">
        <v>6</v>
      </c>
      <c r="C4" s="64" t="s">
        <v>7</v>
      </c>
      <c r="D4" s="65" t="s">
        <v>6</v>
      </c>
    </row>
    <row r="5" spans="1:4" ht="20.25" customHeight="1">
      <c r="A5" s="67" t="s">
        <v>8</v>
      </c>
      <c r="B5" s="68">
        <v>5904660.6</v>
      </c>
      <c r="C5" s="69" t="s">
        <v>9</v>
      </c>
      <c r="D5" s="131">
        <v>49100</v>
      </c>
    </row>
    <row r="6" spans="1:4" ht="20.25" customHeight="1">
      <c r="A6" s="132" t="s">
        <v>10</v>
      </c>
      <c r="B6" s="133">
        <v>413000</v>
      </c>
      <c r="C6" s="71" t="s">
        <v>11</v>
      </c>
      <c r="D6" s="134"/>
    </row>
    <row r="7" spans="1:4" ht="20.25" customHeight="1">
      <c r="A7" s="132" t="s">
        <v>12</v>
      </c>
      <c r="B7" s="94"/>
      <c r="C7" s="71" t="s">
        <v>13</v>
      </c>
      <c r="D7" s="134">
        <v>10807040</v>
      </c>
    </row>
    <row r="8" spans="1:4" ht="20.25" customHeight="1">
      <c r="A8" s="81" t="s">
        <v>14</v>
      </c>
      <c r="B8" s="82"/>
      <c r="C8" s="71" t="s">
        <v>15</v>
      </c>
      <c r="D8" s="134"/>
    </row>
    <row r="9" spans="1:4" ht="20.25" customHeight="1">
      <c r="A9" s="81" t="s">
        <v>16</v>
      </c>
      <c r="B9" s="82"/>
      <c r="C9" s="71" t="s">
        <v>17</v>
      </c>
      <c r="D9" s="135"/>
    </row>
    <row r="10" spans="1:4" ht="20.25" customHeight="1">
      <c r="A10" s="81" t="s">
        <v>18</v>
      </c>
      <c r="B10" s="82"/>
      <c r="C10" s="71" t="s">
        <v>19</v>
      </c>
      <c r="D10" s="136"/>
    </row>
    <row r="11" spans="1:4" ht="20.25" customHeight="1">
      <c r="A11" s="67" t="s">
        <v>20</v>
      </c>
      <c r="B11" s="137">
        <v>413000</v>
      </c>
      <c r="C11" s="71" t="s">
        <v>21</v>
      </c>
      <c r="D11" s="131">
        <v>301863.6</v>
      </c>
    </row>
    <row r="12" spans="1:4" ht="20.25" customHeight="1">
      <c r="A12" s="91" t="s">
        <v>22</v>
      </c>
      <c r="B12" s="133">
        <f>B13+B14</f>
        <v>4850343</v>
      </c>
      <c r="C12" s="71" t="s">
        <v>23</v>
      </c>
      <c r="D12" s="138"/>
    </row>
    <row r="13" spans="1:4" ht="20.25" customHeight="1">
      <c r="A13" s="139" t="s">
        <v>24</v>
      </c>
      <c r="B13" s="68">
        <v>4080343</v>
      </c>
      <c r="C13" s="71" t="s">
        <v>25</v>
      </c>
      <c r="D13" s="140"/>
    </row>
    <row r="14" spans="1:4" ht="20.25" customHeight="1">
      <c r="A14" s="81" t="s">
        <v>26</v>
      </c>
      <c r="B14" s="137">
        <v>770000</v>
      </c>
      <c r="C14" s="71" t="s">
        <v>27</v>
      </c>
      <c r="D14" s="140"/>
    </row>
    <row r="15" spans="1:4" ht="20.25" customHeight="1">
      <c r="A15" s="81" t="s">
        <v>28</v>
      </c>
      <c r="B15" s="82"/>
      <c r="C15" s="71" t="s">
        <v>29</v>
      </c>
      <c r="D15" s="140"/>
    </row>
    <row r="16" spans="1:4" ht="20.25" customHeight="1">
      <c r="A16" s="91" t="s">
        <v>30</v>
      </c>
      <c r="B16" s="92"/>
      <c r="C16" s="71" t="s">
        <v>31</v>
      </c>
      <c r="D16" s="140"/>
    </row>
    <row r="17" spans="1:4" ht="20.25" customHeight="1">
      <c r="A17" s="81" t="s">
        <v>32</v>
      </c>
      <c r="B17" s="94"/>
      <c r="C17" s="71" t="s">
        <v>33</v>
      </c>
      <c r="D17" s="140"/>
    </row>
    <row r="18" spans="1:4" ht="20.25" customHeight="1">
      <c r="A18" s="81" t="s">
        <v>34</v>
      </c>
      <c r="B18" s="82"/>
      <c r="C18" s="71" t="s">
        <v>35</v>
      </c>
      <c r="D18" s="141"/>
    </row>
    <row r="19" spans="1:4" ht="20.25" customHeight="1">
      <c r="A19" s="81" t="s">
        <v>36</v>
      </c>
      <c r="B19" s="82"/>
      <c r="C19" s="71" t="s">
        <v>37</v>
      </c>
      <c r="D19" s="142"/>
    </row>
    <row r="20" spans="1:4" ht="20.25" customHeight="1">
      <c r="A20" s="81" t="s">
        <v>38</v>
      </c>
      <c r="B20" s="99"/>
      <c r="C20" s="71" t="s">
        <v>39</v>
      </c>
      <c r="D20" s="142"/>
    </row>
    <row r="21" spans="1:4" ht="20.25" customHeight="1">
      <c r="A21" s="81" t="s">
        <v>40</v>
      </c>
      <c r="B21" s="94"/>
      <c r="C21" s="71" t="s">
        <v>41</v>
      </c>
      <c r="D21" s="143"/>
    </row>
    <row r="22" spans="1:4" ht="20.25" customHeight="1">
      <c r="A22" s="81" t="s">
        <v>42</v>
      </c>
      <c r="B22" s="82"/>
      <c r="C22" s="71" t="s">
        <v>43</v>
      </c>
      <c r="D22" s="144"/>
    </row>
    <row r="23" spans="1:4" ht="20.25" customHeight="1">
      <c r="A23" s="81"/>
      <c r="B23" s="99"/>
      <c r="C23" s="71" t="s">
        <v>44</v>
      </c>
      <c r="D23" s="144"/>
    </row>
    <row r="24" spans="1:4" ht="20.25" customHeight="1">
      <c r="A24" s="102"/>
      <c r="B24" s="92"/>
      <c r="C24" s="71" t="s">
        <v>45</v>
      </c>
      <c r="D24" s="144"/>
    </row>
    <row r="25" spans="1:4" ht="20.25" customHeight="1">
      <c r="A25" s="103"/>
      <c r="B25" s="104"/>
      <c r="C25" s="71" t="s">
        <v>46</v>
      </c>
      <c r="D25" s="145">
        <v>10000</v>
      </c>
    </row>
    <row r="26" spans="1:4" ht="20.25" customHeight="1">
      <c r="A26" s="102" t="s">
        <v>47</v>
      </c>
      <c r="B26" s="146">
        <f>B12+B5+B6</f>
        <v>11168003.6</v>
      </c>
      <c r="C26" s="106" t="s">
        <v>48</v>
      </c>
      <c r="D26" s="145">
        <f>SUM(D5:D25)</f>
        <v>11168003.6</v>
      </c>
    </row>
    <row r="27" spans="1:4" ht="20.25" customHeight="1">
      <c r="A27" s="103" t="s">
        <v>49</v>
      </c>
      <c r="B27" s="104"/>
      <c r="C27" s="106" t="s">
        <v>50</v>
      </c>
      <c r="D27" s="147"/>
    </row>
    <row r="28" spans="1:4" ht="20.25" customHeight="1">
      <c r="A28" s="108" t="s">
        <v>51</v>
      </c>
      <c r="B28" s="68">
        <v>111680003.6</v>
      </c>
      <c r="C28" s="109" t="s">
        <v>52</v>
      </c>
      <c r="D28" s="145">
        <v>11168003.6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7"/>
  <sheetViews>
    <sheetView workbookViewId="0" topLeftCell="A10">
      <selection activeCell="B26" sqref="B26"/>
    </sheetView>
  </sheetViews>
  <sheetFormatPr defaultColWidth="9.00390625" defaultRowHeight="14.25"/>
  <cols>
    <col min="1" max="1" width="8.25390625" style="0" customWidth="1"/>
    <col min="2" max="2" width="18.875" style="0" customWidth="1"/>
    <col min="3" max="3" width="12.75390625" style="0" customWidth="1"/>
    <col min="4" max="4" width="11.125" style="0" customWidth="1"/>
    <col min="5" max="5" width="5.375" style="0" customWidth="1"/>
    <col min="6" max="8" width="4.50390625" style="0" customWidth="1"/>
    <col min="9" max="9" width="9.75390625" style="0" customWidth="1"/>
    <col min="10" max="10" width="10.875" style="0" customWidth="1"/>
    <col min="11" max="11" width="9.50390625" style="0" customWidth="1"/>
    <col min="12" max="12" width="4.875" style="0" customWidth="1"/>
    <col min="13" max="14" width="5.875" style="0" customWidth="1"/>
    <col min="15" max="18" width="4.50390625" style="0" customWidth="1"/>
  </cols>
  <sheetData>
    <row r="1" spans="1:18" ht="22.5">
      <c r="A1" s="52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245" ht="13.5" customHeight="1">
      <c r="A2" s="14" t="s">
        <v>1</v>
      </c>
      <c r="B2" s="111" t="s">
        <v>54</v>
      </c>
      <c r="C2" s="112"/>
      <c r="D2" s="22"/>
      <c r="E2" s="22"/>
      <c r="F2" s="22"/>
      <c r="G2" s="22"/>
      <c r="H2" s="22"/>
      <c r="I2" s="22"/>
      <c r="J2" s="22"/>
      <c r="K2" s="22"/>
      <c r="L2" s="113"/>
      <c r="M2" s="22"/>
      <c r="N2" s="22"/>
      <c r="O2" s="22"/>
      <c r="P2" s="22"/>
      <c r="Q2" s="22"/>
      <c r="R2" s="113" t="s">
        <v>2</v>
      </c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</row>
    <row r="3" spans="1:245" s="120" customFormat="1" ht="25.5" customHeight="1">
      <c r="A3" s="115" t="s">
        <v>55</v>
      </c>
      <c r="B3" s="115"/>
      <c r="C3" s="115" t="s">
        <v>56</v>
      </c>
      <c r="D3" s="115" t="s">
        <v>57</v>
      </c>
      <c r="E3" s="115" t="s">
        <v>58</v>
      </c>
      <c r="F3" s="115"/>
      <c r="G3" s="115"/>
      <c r="H3" s="115"/>
      <c r="I3" s="115"/>
      <c r="J3" s="115" t="s">
        <v>59</v>
      </c>
      <c r="K3" s="115"/>
      <c r="L3" s="115" t="s">
        <v>60</v>
      </c>
      <c r="M3" s="115" t="s">
        <v>61</v>
      </c>
      <c r="N3" s="115"/>
      <c r="O3" s="115" t="s">
        <v>62</v>
      </c>
      <c r="P3" s="115" t="s">
        <v>63</v>
      </c>
      <c r="Q3" s="115" t="s">
        <v>64</v>
      </c>
      <c r="R3" s="115" t="s">
        <v>65</v>
      </c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</row>
    <row r="4" spans="1:245" s="36" customFormat="1" ht="28.5" customHeight="1">
      <c r="A4" s="115" t="s">
        <v>66</v>
      </c>
      <c r="B4" s="115" t="s">
        <v>67</v>
      </c>
      <c r="C4" s="115"/>
      <c r="D4" s="115"/>
      <c r="E4" s="115" t="s">
        <v>68</v>
      </c>
      <c r="F4" s="115" t="s">
        <v>69</v>
      </c>
      <c r="G4" s="115" t="s">
        <v>70</v>
      </c>
      <c r="H4" s="115" t="s">
        <v>71</v>
      </c>
      <c r="I4" s="115" t="s">
        <v>72</v>
      </c>
      <c r="J4" s="115" t="s">
        <v>73</v>
      </c>
      <c r="K4" s="115" t="s">
        <v>74</v>
      </c>
      <c r="L4" s="115"/>
      <c r="M4" s="115" t="s">
        <v>75</v>
      </c>
      <c r="N4" s="115" t="s">
        <v>63</v>
      </c>
      <c r="O4" s="115"/>
      <c r="P4" s="115"/>
      <c r="Q4" s="115"/>
      <c r="R4" s="115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</row>
    <row r="5" spans="1:18" s="121" customFormat="1" ht="36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18" s="36" customFormat="1" ht="25.5" customHeight="1">
      <c r="A6" s="18">
        <v>201</v>
      </c>
      <c r="B6" s="122" t="s">
        <v>76</v>
      </c>
      <c r="C6" s="45">
        <f>D6+I6+J6+K6</f>
        <v>49100</v>
      </c>
      <c r="D6" s="45">
        <v>49100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1:18" s="36" customFormat="1" ht="25.5" customHeight="1">
      <c r="A7" s="18">
        <v>20199</v>
      </c>
      <c r="B7" s="122" t="s">
        <v>77</v>
      </c>
      <c r="C7" s="45">
        <f aca="true" t="shared" si="0" ref="C7:C21">D7+I7+J7+K7</f>
        <v>49100</v>
      </c>
      <c r="D7" s="45">
        <v>49100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</row>
    <row r="8" spans="1:18" s="36" customFormat="1" ht="25.5" customHeight="1">
      <c r="A8" s="18">
        <v>2019999</v>
      </c>
      <c r="B8" s="74" t="s">
        <v>78</v>
      </c>
      <c r="C8" s="45">
        <f t="shared" si="0"/>
        <v>49100</v>
      </c>
      <c r="D8" s="45">
        <v>49100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1:18" s="36" customFormat="1" ht="21" customHeight="1">
      <c r="A9" s="18">
        <v>204</v>
      </c>
      <c r="B9" s="122" t="s">
        <v>79</v>
      </c>
      <c r="C9" s="45">
        <f>C10</f>
        <v>10807040</v>
      </c>
      <c r="D9" s="45">
        <f>D11+D15</f>
        <v>5543697</v>
      </c>
      <c r="E9" s="118"/>
      <c r="F9" s="118"/>
      <c r="G9" s="118"/>
      <c r="H9" s="118"/>
      <c r="I9" s="118">
        <v>413000</v>
      </c>
      <c r="J9" s="118">
        <v>4080343</v>
      </c>
      <c r="K9" s="118">
        <v>770000</v>
      </c>
      <c r="L9" s="118"/>
      <c r="M9" s="118"/>
      <c r="N9" s="118"/>
      <c r="O9" s="118"/>
      <c r="P9" s="118"/>
      <c r="Q9" s="118"/>
      <c r="R9" s="118"/>
    </row>
    <row r="10" spans="1:18" s="36" customFormat="1" ht="21" customHeight="1">
      <c r="A10" s="18">
        <v>20406</v>
      </c>
      <c r="B10" s="122" t="s">
        <v>80</v>
      </c>
      <c r="C10" s="45">
        <f>C11+C12+C13+C14+C15</f>
        <v>10807040</v>
      </c>
      <c r="D10" s="45"/>
      <c r="E10" s="118"/>
      <c r="F10" s="118"/>
      <c r="G10" s="118"/>
      <c r="H10" s="118"/>
      <c r="I10" s="118">
        <v>413000</v>
      </c>
      <c r="J10" s="118">
        <f>J12+J13+J14</f>
        <v>4080343</v>
      </c>
      <c r="K10" s="118">
        <v>77000</v>
      </c>
      <c r="L10" s="118"/>
      <c r="M10" s="118"/>
      <c r="N10" s="118"/>
      <c r="O10" s="118"/>
      <c r="P10" s="118"/>
      <c r="Q10" s="118"/>
      <c r="R10" s="118"/>
    </row>
    <row r="11" spans="1:18" s="36" customFormat="1" ht="21" customHeight="1">
      <c r="A11" s="18">
        <v>2040601</v>
      </c>
      <c r="B11" s="74" t="s">
        <v>81</v>
      </c>
      <c r="C11" s="45">
        <f t="shared" si="0"/>
        <v>5676697</v>
      </c>
      <c r="D11" s="45">
        <f>5676697-413000</f>
        <v>5263697</v>
      </c>
      <c r="E11" s="118"/>
      <c r="F11" s="118"/>
      <c r="G11" s="118"/>
      <c r="H11" s="118"/>
      <c r="I11" s="118">
        <v>413000</v>
      </c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s="36" customFormat="1" ht="21" customHeight="1">
      <c r="A12" s="18">
        <v>2040602</v>
      </c>
      <c r="B12" s="74" t="s">
        <v>82</v>
      </c>
      <c r="C12" s="45">
        <f t="shared" si="0"/>
        <v>2610343</v>
      </c>
      <c r="D12" s="118"/>
      <c r="E12" s="118"/>
      <c r="F12" s="118"/>
      <c r="G12" s="118"/>
      <c r="H12" s="118"/>
      <c r="I12" s="118"/>
      <c r="J12" s="118">
        <f>2610343-770000</f>
        <v>1840343</v>
      </c>
      <c r="K12" s="118">
        <v>770000</v>
      </c>
      <c r="L12" s="118"/>
      <c r="M12" s="118"/>
      <c r="N12" s="118"/>
      <c r="O12" s="118"/>
      <c r="P12" s="118"/>
      <c r="Q12" s="118"/>
      <c r="R12" s="118"/>
    </row>
    <row r="13" spans="1:18" s="36" customFormat="1" ht="21" customHeight="1">
      <c r="A13" s="18">
        <v>2040604</v>
      </c>
      <c r="B13" s="74" t="s">
        <v>83</v>
      </c>
      <c r="C13" s="45">
        <f t="shared" si="0"/>
        <v>1930000</v>
      </c>
      <c r="D13" s="118"/>
      <c r="E13" s="118"/>
      <c r="F13" s="118"/>
      <c r="G13" s="118"/>
      <c r="H13" s="118"/>
      <c r="I13" s="118"/>
      <c r="J13" s="118">
        <v>1930000</v>
      </c>
      <c r="K13" s="118"/>
      <c r="L13" s="118"/>
      <c r="M13" s="118"/>
      <c r="N13" s="118"/>
      <c r="O13" s="118"/>
      <c r="P13" s="118"/>
      <c r="Q13" s="118"/>
      <c r="R13" s="118"/>
    </row>
    <row r="14" spans="1:18" s="36" customFormat="1" ht="21" customHeight="1">
      <c r="A14" s="18">
        <v>2040607</v>
      </c>
      <c r="B14" s="74" t="s">
        <v>84</v>
      </c>
      <c r="C14" s="45">
        <f t="shared" si="0"/>
        <v>310000</v>
      </c>
      <c r="D14" s="118"/>
      <c r="E14" s="118"/>
      <c r="F14" s="118"/>
      <c r="G14" s="118"/>
      <c r="H14" s="118"/>
      <c r="I14" s="118"/>
      <c r="J14" s="118">
        <v>310000</v>
      </c>
      <c r="K14" s="118"/>
      <c r="L14" s="118"/>
      <c r="M14" s="118"/>
      <c r="N14" s="118"/>
      <c r="O14" s="118"/>
      <c r="P14" s="118"/>
      <c r="Q14" s="118"/>
      <c r="R14" s="118"/>
    </row>
    <row r="15" spans="1:18" s="36" customFormat="1" ht="21" customHeight="1">
      <c r="A15" s="18">
        <v>2040699</v>
      </c>
      <c r="B15" s="74" t="s">
        <v>85</v>
      </c>
      <c r="C15" s="45">
        <f t="shared" si="0"/>
        <v>280000</v>
      </c>
      <c r="D15" s="45">
        <v>280000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s="36" customFormat="1" ht="21" customHeight="1">
      <c r="A16" s="18">
        <v>208</v>
      </c>
      <c r="B16" s="122" t="s">
        <v>86</v>
      </c>
      <c r="C16" s="45">
        <f t="shared" si="0"/>
        <v>301863.6</v>
      </c>
      <c r="D16" s="118">
        <v>301863.6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s="36" customFormat="1" ht="21" customHeight="1">
      <c r="A17" s="18">
        <v>20808</v>
      </c>
      <c r="B17" s="122" t="s">
        <v>87</v>
      </c>
      <c r="C17" s="45">
        <v>301863.6</v>
      </c>
      <c r="D17" s="45">
        <v>301863.6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s="36" customFormat="1" ht="21" customHeight="1">
      <c r="A18" s="18">
        <v>2080801</v>
      </c>
      <c r="B18" s="74" t="s">
        <v>88</v>
      </c>
      <c r="C18" s="45">
        <f t="shared" si="0"/>
        <v>301863.6</v>
      </c>
      <c r="D18" s="45">
        <v>301863.6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s="36" customFormat="1" ht="21" customHeight="1">
      <c r="A19" s="18">
        <v>229</v>
      </c>
      <c r="B19" s="122" t="s">
        <v>89</v>
      </c>
      <c r="C19" s="45">
        <f t="shared" si="0"/>
        <v>10000</v>
      </c>
      <c r="D19" s="45">
        <v>10000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s="36" customFormat="1" ht="21" customHeight="1">
      <c r="A20" s="18">
        <v>22999</v>
      </c>
      <c r="B20" s="122" t="s">
        <v>90</v>
      </c>
      <c r="C20" s="45">
        <f t="shared" si="0"/>
        <v>10000</v>
      </c>
      <c r="D20" s="45">
        <v>10000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36" customFormat="1" ht="21" customHeight="1">
      <c r="A21" s="18">
        <v>2299901</v>
      </c>
      <c r="B21" s="74" t="s">
        <v>91</v>
      </c>
      <c r="C21" s="45">
        <f t="shared" si="0"/>
        <v>10000</v>
      </c>
      <c r="D21" s="45">
        <v>10000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</row>
    <row r="22" spans="1:18" s="36" customFormat="1" ht="21" customHeight="1">
      <c r="A22" s="123" t="s">
        <v>92</v>
      </c>
      <c r="B22" s="124"/>
      <c r="C22" s="125">
        <f>C6+C9+C16+C19</f>
        <v>11168003.6</v>
      </c>
      <c r="D22" s="125">
        <f>D6+D9+D16+D19</f>
        <v>5904660.6</v>
      </c>
      <c r="E22" s="126">
        <f aca="true" t="shared" si="1" ref="E22:K22">E6+E9+E16+E19</f>
        <v>0</v>
      </c>
      <c r="F22" s="126">
        <f t="shared" si="1"/>
        <v>0</v>
      </c>
      <c r="G22" s="126">
        <f t="shared" si="1"/>
        <v>0</v>
      </c>
      <c r="H22" s="126">
        <f t="shared" si="1"/>
        <v>0</v>
      </c>
      <c r="I22" s="125">
        <f t="shared" si="1"/>
        <v>413000</v>
      </c>
      <c r="J22" s="125">
        <f t="shared" si="1"/>
        <v>4080343</v>
      </c>
      <c r="K22" s="125">
        <f t="shared" si="1"/>
        <v>770000</v>
      </c>
      <c r="L22" s="124"/>
      <c r="M22" s="124"/>
      <c r="N22" s="124"/>
      <c r="O22" s="124"/>
      <c r="P22" s="124"/>
      <c r="Q22" s="124"/>
      <c r="R22" s="124"/>
    </row>
    <row r="23" spans="3:8" ht="14.25">
      <c r="C23" s="127"/>
      <c r="E23" s="128"/>
      <c r="F23" s="128"/>
      <c r="G23" s="128"/>
      <c r="H23" s="128"/>
    </row>
    <row r="24" spans="3:4" ht="14.25">
      <c r="C24" s="127"/>
      <c r="D24" s="127"/>
    </row>
    <row r="25" spans="3:5" ht="14.25">
      <c r="C25" s="127"/>
      <c r="E25" s="127"/>
    </row>
    <row r="26" spans="3:4" ht="14.25">
      <c r="C26" s="127"/>
      <c r="D26" s="127"/>
    </row>
    <row r="27" ht="14.25">
      <c r="D27" s="127"/>
    </row>
  </sheetData>
  <sheetProtection/>
  <mergeCells count="23"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4:M5"/>
    <mergeCell ref="N4:N5"/>
    <mergeCell ref="O3:O5"/>
    <mergeCell ref="P3:P5"/>
    <mergeCell ref="Q3:Q5"/>
    <mergeCell ref="R3:R5"/>
  </mergeCells>
  <printOptions/>
  <pageMargins left="0.12" right="0.12" top="0.59" bottom="0.4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6"/>
  <sheetViews>
    <sheetView workbookViewId="0" topLeftCell="A1">
      <selection activeCell="B12" sqref="B12"/>
    </sheetView>
  </sheetViews>
  <sheetFormatPr defaultColWidth="9.00390625" defaultRowHeight="14.25"/>
  <cols>
    <col min="2" max="2" width="30.75390625" style="0" customWidth="1"/>
    <col min="3" max="3" width="15.50390625" style="0" customWidth="1"/>
    <col min="4" max="4" width="14.00390625" style="0" customWidth="1"/>
    <col min="5" max="5" width="12.125" style="0" customWidth="1"/>
  </cols>
  <sheetData>
    <row r="1" spans="1:18" ht="31.5" customHeight="1">
      <c r="A1" s="52" t="s">
        <v>93</v>
      </c>
      <c r="B1" s="52"/>
      <c r="C1" s="52"/>
      <c r="D1" s="52"/>
      <c r="E1" s="52"/>
      <c r="F1" s="52"/>
      <c r="G1" s="52"/>
      <c r="H1" s="52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35" ht="14.25">
      <c r="A2" s="14" t="s">
        <v>1</v>
      </c>
      <c r="B2" s="111" t="s">
        <v>54</v>
      </c>
      <c r="C2" s="112"/>
      <c r="D2" s="22"/>
      <c r="E2" s="22"/>
      <c r="F2" s="22"/>
      <c r="G2" s="22"/>
      <c r="H2" s="113" t="s">
        <v>2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</row>
    <row r="3" spans="1:235" ht="14.25">
      <c r="A3" s="114" t="s">
        <v>66</v>
      </c>
      <c r="B3" s="114" t="s">
        <v>67</v>
      </c>
      <c r="C3" s="115" t="s">
        <v>92</v>
      </c>
      <c r="D3" s="115" t="s">
        <v>94</v>
      </c>
      <c r="E3" s="115" t="s">
        <v>95</v>
      </c>
      <c r="F3" s="115" t="s">
        <v>96</v>
      </c>
      <c r="G3" s="115" t="s">
        <v>97</v>
      </c>
      <c r="H3" s="115" t="s">
        <v>98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</row>
    <row r="4" spans="1:235" ht="14.25">
      <c r="A4" s="116"/>
      <c r="B4" s="116"/>
      <c r="C4" s="115"/>
      <c r="D4" s="115"/>
      <c r="E4" s="115"/>
      <c r="F4" s="115"/>
      <c r="G4" s="115"/>
      <c r="H4" s="1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</row>
    <row r="5" spans="1:8" s="36" customFormat="1" ht="16.5" customHeight="1">
      <c r="A5" s="18">
        <v>201</v>
      </c>
      <c r="B5" s="53" t="s">
        <v>76</v>
      </c>
      <c r="C5" s="117">
        <f>D5+E5</f>
        <v>49100</v>
      </c>
      <c r="D5" s="54">
        <v>49100</v>
      </c>
      <c r="E5" s="118"/>
      <c r="F5" s="118"/>
      <c r="G5" s="118"/>
      <c r="H5" s="118"/>
    </row>
    <row r="6" spans="1:8" s="36" customFormat="1" ht="16.5" customHeight="1">
      <c r="A6" s="18">
        <v>20199</v>
      </c>
      <c r="B6" s="53" t="s">
        <v>77</v>
      </c>
      <c r="C6" s="117">
        <f aca="true" t="shared" si="0" ref="C6:C25">D6+E6</f>
        <v>49100</v>
      </c>
      <c r="D6" s="54">
        <v>49100</v>
      </c>
      <c r="E6" s="118"/>
      <c r="F6" s="118"/>
      <c r="G6" s="118"/>
      <c r="H6" s="118"/>
    </row>
    <row r="7" spans="1:8" s="36" customFormat="1" ht="16.5" customHeight="1">
      <c r="A7" s="18">
        <v>2019999</v>
      </c>
      <c r="B7" s="18" t="s">
        <v>99</v>
      </c>
      <c r="C7" s="117">
        <f t="shared" si="0"/>
        <v>49100</v>
      </c>
      <c r="D7" s="54">
        <v>49100</v>
      </c>
      <c r="E7" s="118"/>
      <c r="F7" s="118"/>
      <c r="G7" s="118"/>
      <c r="H7" s="118"/>
    </row>
    <row r="8" spans="1:8" s="36" customFormat="1" ht="16.5" customHeight="1">
      <c r="A8" s="18">
        <v>204</v>
      </c>
      <c r="B8" s="53" t="s">
        <v>79</v>
      </c>
      <c r="C8" s="117">
        <f t="shared" si="0"/>
        <v>10807040</v>
      </c>
      <c r="D8" s="54">
        <f>D9</f>
        <v>5956697</v>
      </c>
      <c r="E8" s="118">
        <v>4850343</v>
      </c>
      <c r="F8" s="118"/>
      <c r="G8" s="118"/>
      <c r="H8" s="118"/>
    </row>
    <row r="9" spans="1:8" s="36" customFormat="1" ht="16.5" customHeight="1">
      <c r="A9" s="18">
        <v>20406</v>
      </c>
      <c r="B9" s="53" t="s">
        <v>80</v>
      </c>
      <c r="C9" s="117">
        <f t="shared" si="0"/>
        <v>10807040</v>
      </c>
      <c r="D9" s="54">
        <f>D10+D20</f>
        <v>5956697</v>
      </c>
      <c r="E9" s="118">
        <f>E11+E13+E16</f>
        <v>4850343</v>
      </c>
      <c r="F9" s="118"/>
      <c r="G9" s="118"/>
      <c r="H9" s="118"/>
    </row>
    <row r="10" spans="1:8" s="36" customFormat="1" ht="16.5" customHeight="1">
      <c r="A10" s="18">
        <v>2040601</v>
      </c>
      <c r="B10" s="18" t="s">
        <v>81</v>
      </c>
      <c r="C10" s="117">
        <f t="shared" si="0"/>
        <v>5676697</v>
      </c>
      <c r="D10" s="54">
        <v>5676697</v>
      </c>
      <c r="E10" s="118"/>
      <c r="F10" s="118"/>
      <c r="G10" s="118"/>
      <c r="H10" s="118"/>
    </row>
    <row r="11" spans="1:8" s="36" customFormat="1" ht="16.5" customHeight="1">
      <c r="A11" s="18">
        <v>2040602</v>
      </c>
      <c r="B11" s="18" t="s">
        <v>82</v>
      </c>
      <c r="C11" s="117">
        <f t="shared" si="0"/>
        <v>2610343</v>
      </c>
      <c r="D11" s="54"/>
      <c r="E11" s="118">
        <v>2610343</v>
      </c>
      <c r="F11" s="118"/>
      <c r="G11" s="118"/>
      <c r="H11" s="118"/>
    </row>
    <row r="12" spans="1:8" s="36" customFormat="1" ht="16.5" customHeight="1">
      <c r="A12" s="18">
        <v>2040603</v>
      </c>
      <c r="B12" s="18" t="s">
        <v>100</v>
      </c>
      <c r="C12" s="117">
        <f t="shared" si="0"/>
        <v>0</v>
      </c>
      <c r="D12" s="54"/>
      <c r="E12" s="118"/>
      <c r="F12" s="118"/>
      <c r="G12" s="118"/>
      <c r="H12" s="118"/>
    </row>
    <row r="13" spans="1:8" s="36" customFormat="1" ht="16.5" customHeight="1">
      <c r="A13" s="18">
        <v>2040604</v>
      </c>
      <c r="B13" s="18" t="s">
        <v>83</v>
      </c>
      <c r="C13" s="117">
        <f t="shared" si="0"/>
        <v>1930000</v>
      </c>
      <c r="D13" s="54"/>
      <c r="E13" s="118">
        <v>1930000</v>
      </c>
      <c r="F13" s="118"/>
      <c r="G13" s="118"/>
      <c r="H13" s="118"/>
    </row>
    <row r="14" spans="1:8" s="36" customFormat="1" ht="16.5" customHeight="1">
      <c r="A14" s="18">
        <v>2040605</v>
      </c>
      <c r="B14" s="18" t="s">
        <v>101</v>
      </c>
      <c r="C14" s="117">
        <f t="shared" si="0"/>
        <v>0</v>
      </c>
      <c r="D14" s="54"/>
      <c r="E14" s="118"/>
      <c r="F14" s="118"/>
      <c r="G14" s="118"/>
      <c r="H14" s="118"/>
    </row>
    <row r="15" spans="1:8" s="36" customFormat="1" ht="16.5" customHeight="1">
      <c r="A15" s="18">
        <v>2040606</v>
      </c>
      <c r="B15" s="18" t="s">
        <v>102</v>
      </c>
      <c r="C15" s="117">
        <f t="shared" si="0"/>
        <v>0</v>
      </c>
      <c r="D15" s="54"/>
      <c r="E15" s="118"/>
      <c r="F15" s="118"/>
      <c r="G15" s="118"/>
      <c r="H15" s="118"/>
    </row>
    <row r="16" spans="1:8" s="36" customFormat="1" ht="16.5" customHeight="1">
      <c r="A16" s="18">
        <v>2040607</v>
      </c>
      <c r="B16" s="18" t="s">
        <v>84</v>
      </c>
      <c r="C16" s="117">
        <f t="shared" si="0"/>
        <v>310000</v>
      </c>
      <c r="D16" s="54"/>
      <c r="E16" s="118">
        <v>310000</v>
      </c>
      <c r="F16" s="118"/>
      <c r="G16" s="118"/>
      <c r="H16" s="118"/>
    </row>
    <row r="17" spans="1:8" s="36" customFormat="1" ht="16.5" customHeight="1">
      <c r="A17" s="18">
        <v>2040608</v>
      </c>
      <c r="B17" s="18" t="s">
        <v>103</v>
      </c>
      <c r="C17" s="117">
        <f t="shared" si="0"/>
        <v>0</v>
      </c>
      <c r="D17" s="54"/>
      <c r="E17" s="118"/>
      <c r="F17" s="118"/>
      <c r="G17" s="118"/>
      <c r="H17" s="118"/>
    </row>
    <row r="18" spans="1:8" s="36" customFormat="1" ht="16.5" customHeight="1">
      <c r="A18" s="18">
        <v>2040609</v>
      </c>
      <c r="B18" s="18" t="s">
        <v>104</v>
      </c>
      <c r="C18" s="117">
        <f t="shared" si="0"/>
        <v>0</v>
      </c>
      <c r="D18" s="54"/>
      <c r="E18" s="118"/>
      <c r="F18" s="118"/>
      <c r="G18" s="118"/>
      <c r="H18" s="118"/>
    </row>
    <row r="19" spans="1:8" s="36" customFormat="1" ht="16.5" customHeight="1">
      <c r="A19" s="18">
        <v>2040650</v>
      </c>
      <c r="B19" s="18" t="s">
        <v>105</v>
      </c>
      <c r="C19" s="117">
        <f t="shared" si="0"/>
        <v>0</v>
      </c>
      <c r="D19" s="54"/>
      <c r="E19" s="118"/>
      <c r="F19" s="118"/>
      <c r="G19" s="118"/>
      <c r="H19" s="118"/>
    </row>
    <row r="20" spans="1:8" s="36" customFormat="1" ht="16.5" customHeight="1">
      <c r="A20" s="18">
        <v>2040699</v>
      </c>
      <c r="B20" s="18" t="s">
        <v>85</v>
      </c>
      <c r="C20" s="117">
        <f t="shared" si="0"/>
        <v>280000</v>
      </c>
      <c r="D20" s="54">
        <v>280000</v>
      </c>
      <c r="E20" s="118"/>
      <c r="F20" s="118"/>
      <c r="G20" s="118"/>
      <c r="H20" s="118"/>
    </row>
    <row r="21" spans="1:8" s="36" customFormat="1" ht="16.5" customHeight="1">
      <c r="A21" s="18">
        <v>20808</v>
      </c>
      <c r="B21" s="53" t="s">
        <v>87</v>
      </c>
      <c r="C21" s="117">
        <f t="shared" si="0"/>
        <v>301863.6</v>
      </c>
      <c r="D21" s="54">
        <v>301863.6</v>
      </c>
      <c r="E21" s="118"/>
      <c r="F21" s="118"/>
      <c r="G21" s="118"/>
      <c r="H21" s="118"/>
    </row>
    <row r="22" spans="1:8" s="36" customFormat="1" ht="16.5" customHeight="1">
      <c r="A22" s="18">
        <v>2080801</v>
      </c>
      <c r="B22" s="18" t="s">
        <v>88</v>
      </c>
      <c r="C22" s="117">
        <f t="shared" si="0"/>
        <v>301863.6</v>
      </c>
      <c r="D22" s="54">
        <v>301863.6</v>
      </c>
      <c r="E22" s="118"/>
      <c r="F22" s="118"/>
      <c r="G22" s="118"/>
      <c r="H22" s="118"/>
    </row>
    <row r="23" spans="1:8" s="36" customFormat="1" ht="16.5" customHeight="1">
      <c r="A23" s="18">
        <v>229</v>
      </c>
      <c r="B23" s="53" t="s">
        <v>89</v>
      </c>
      <c r="C23" s="117">
        <f t="shared" si="0"/>
        <v>10000</v>
      </c>
      <c r="D23" s="54">
        <v>10000</v>
      </c>
      <c r="E23" s="118"/>
      <c r="F23" s="118"/>
      <c r="G23" s="118"/>
      <c r="H23" s="118"/>
    </row>
    <row r="24" spans="1:8" s="36" customFormat="1" ht="16.5" customHeight="1">
      <c r="A24" s="18">
        <v>22999</v>
      </c>
      <c r="B24" s="53" t="s">
        <v>90</v>
      </c>
      <c r="C24" s="117">
        <f t="shared" si="0"/>
        <v>10000</v>
      </c>
      <c r="D24" s="54">
        <v>10000</v>
      </c>
      <c r="E24" s="118"/>
      <c r="F24" s="118"/>
      <c r="G24" s="118"/>
      <c r="H24" s="118"/>
    </row>
    <row r="25" spans="1:8" s="36" customFormat="1" ht="16.5" customHeight="1">
      <c r="A25" s="18">
        <v>2299901</v>
      </c>
      <c r="B25" s="18" t="s">
        <v>91</v>
      </c>
      <c r="C25" s="117">
        <f t="shared" si="0"/>
        <v>10000</v>
      </c>
      <c r="D25" s="54">
        <v>10000</v>
      </c>
      <c r="E25" s="118"/>
      <c r="F25" s="118"/>
      <c r="G25" s="118"/>
      <c r="H25" s="118"/>
    </row>
    <row r="26" spans="1:8" s="37" customFormat="1" ht="16.5" customHeight="1">
      <c r="A26" s="55" t="s">
        <v>92</v>
      </c>
      <c r="B26" s="56"/>
      <c r="C26" s="57">
        <f>C5+C8+C22+C23</f>
        <v>11168003.6</v>
      </c>
      <c r="D26" s="119">
        <v>6317660.6</v>
      </c>
      <c r="E26" s="56">
        <v>4850343</v>
      </c>
      <c r="F26" s="56"/>
      <c r="G26" s="56"/>
      <c r="H26" s="56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6">
      <selection activeCell="C8" sqref="C8"/>
    </sheetView>
  </sheetViews>
  <sheetFormatPr defaultColWidth="9.00390625" defaultRowHeight="14.25"/>
  <cols>
    <col min="1" max="1" width="20.00390625" style="0" customWidth="1"/>
    <col min="2" max="2" width="14.25390625" style="0" customWidth="1"/>
    <col min="3" max="3" width="23.75390625" style="0" customWidth="1"/>
    <col min="4" max="4" width="15.125" style="0" customWidth="1"/>
    <col min="5" max="5" width="17.75390625" style="0" customWidth="1"/>
    <col min="6" max="6" width="9.875" style="0" customWidth="1"/>
    <col min="7" max="7" width="10.125" style="0" customWidth="1"/>
  </cols>
  <sheetData>
    <row r="1" spans="1:7" ht="21" customHeight="1">
      <c r="A1" s="52" t="s">
        <v>106</v>
      </c>
      <c r="B1" s="52"/>
      <c r="C1" s="52"/>
      <c r="D1" s="52"/>
      <c r="E1" s="52"/>
      <c r="F1" s="52"/>
      <c r="G1" s="52"/>
    </row>
    <row r="2" spans="1:7" ht="15" customHeight="1">
      <c r="A2" s="14" t="s">
        <v>1</v>
      </c>
      <c r="B2" s="39"/>
      <c r="G2" s="40" t="s">
        <v>2</v>
      </c>
    </row>
    <row r="3" spans="1:7" s="58" customFormat="1" ht="15" customHeight="1">
      <c r="A3" s="59" t="s">
        <v>3</v>
      </c>
      <c r="B3" s="59"/>
      <c r="C3" s="59" t="s">
        <v>4</v>
      </c>
      <c r="D3" s="59"/>
      <c r="E3" s="59"/>
      <c r="F3" s="59"/>
      <c r="G3" s="59"/>
    </row>
    <row r="4" spans="1:7" s="58" customFormat="1" ht="16.5" customHeight="1">
      <c r="A4" s="59"/>
      <c r="B4" s="60"/>
      <c r="C4" s="61" t="s">
        <v>107</v>
      </c>
      <c r="D4" s="62"/>
      <c r="E4" s="61" t="s">
        <v>108</v>
      </c>
      <c r="F4" s="62"/>
      <c r="G4" s="63" t="s">
        <v>109</v>
      </c>
    </row>
    <row r="5" spans="1:7" ht="21" customHeight="1">
      <c r="A5" s="64" t="s">
        <v>110</v>
      </c>
      <c r="B5" s="65" t="s">
        <v>111</v>
      </c>
      <c r="C5" s="64" t="s">
        <v>7</v>
      </c>
      <c r="D5" s="66" t="s">
        <v>111</v>
      </c>
      <c r="E5" s="64" t="s">
        <v>7</v>
      </c>
      <c r="F5" s="65" t="s">
        <v>111</v>
      </c>
      <c r="G5" s="66"/>
    </row>
    <row r="6" spans="1:7" ht="18" customHeight="1">
      <c r="A6" s="67" t="s">
        <v>112</v>
      </c>
      <c r="B6" s="68">
        <v>11168003.6</v>
      </c>
      <c r="C6" s="69" t="s">
        <v>9</v>
      </c>
      <c r="D6" s="70">
        <v>49100</v>
      </c>
      <c r="E6" s="71" t="s">
        <v>113</v>
      </c>
      <c r="F6" s="71"/>
      <c r="G6" s="19"/>
    </row>
    <row r="7" spans="1:7" s="36" customFormat="1" ht="18" customHeight="1">
      <c r="A7" s="72" t="s">
        <v>114</v>
      </c>
      <c r="B7" s="73">
        <v>11168003.6</v>
      </c>
      <c r="C7" s="74" t="s">
        <v>11</v>
      </c>
      <c r="D7" s="75"/>
      <c r="E7" s="74" t="s">
        <v>115</v>
      </c>
      <c r="F7" s="76"/>
      <c r="G7" s="77"/>
    </row>
    <row r="8" spans="1:7" s="36" customFormat="1" ht="18" customHeight="1">
      <c r="A8" s="72" t="s">
        <v>116</v>
      </c>
      <c r="B8" s="77"/>
      <c r="C8" s="74" t="s">
        <v>13</v>
      </c>
      <c r="D8" s="78">
        <v>10807040</v>
      </c>
      <c r="E8" s="74" t="s">
        <v>117</v>
      </c>
      <c r="F8" s="76"/>
      <c r="G8" s="79"/>
    </row>
    <row r="9" spans="1:7" s="36" customFormat="1" ht="18" customHeight="1">
      <c r="A9" s="80"/>
      <c r="B9" s="79"/>
      <c r="C9" s="74" t="s">
        <v>15</v>
      </c>
      <c r="D9" s="78"/>
      <c r="E9" s="74" t="s">
        <v>118</v>
      </c>
      <c r="F9" s="76"/>
      <c r="G9" s="79"/>
    </row>
    <row r="10" spans="1:11" ht="18" customHeight="1">
      <c r="A10" s="81"/>
      <c r="B10" s="82"/>
      <c r="C10" s="71" t="s">
        <v>17</v>
      </c>
      <c r="D10" s="83"/>
      <c r="E10" s="71" t="s">
        <v>119</v>
      </c>
      <c r="F10" s="84"/>
      <c r="G10" s="85"/>
      <c r="K10" s="95"/>
    </row>
    <row r="11" spans="1:7" ht="18" customHeight="1">
      <c r="A11" s="81"/>
      <c r="B11" s="82"/>
      <c r="C11" s="71" t="s">
        <v>19</v>
      </c>
      <c r="D11" s="86"/>
      <c r="E11" s="71" t="s">
        <v>120</v>
      </c>
      <c r="F11" s="87"/>
      <c r="G11" s="88"/>
    </row>
    <row r="12" spans="1:7" ht="18" customHeight="1">
      <c r="A12" s="67"/>
      <c r="B12" s="82"/>
      <c r="C12" s="71" t="s">
        <v>21</v>
      </c>
      <c r="D12" s="89">
        <v>301863.6</v>
      </c>
      <c r="E12" s="71" t="s">
        <v>121</v>
      </c>
      <c r="F12" s="71"/>
      <c r="G12" s="90"/>
    </row>
    <row r="13" spans="1:7" ht="18" customHeight="1">
      <c r="A13" s="91" t="s">
        <v>122</v>
      </c>
      <c r="B13" s="92"/>
      <c r="C13" s="71" t="s">
        <v>23</v>
      </c>
      <c r="D13" s="83"/>
      <c r="E13" s="71" t="s">
        <v>123</v>
      </c>
      <c r="F13" s="84"/>
      <c r="G13" s="85"/>
    </row>
    <row r="14" spans="1:7" ht="18" customHeight="1">
      <c r="A14" s="93"/>
      <c r="B14" s="94"/>
      <c r="C14" s="71" t="s">
        <v>25</v>
      </c>
      <c r="D14" s="86"/>
      <c r="E14" s="71" t="s">
        <v>124</v>
      </c>
      <c r="F14" s="87"/>
      <c r="G14" s="88"/>
    </row>
    <row r="15" spans="1:7" ht="18" customHeight="1">
      <c r="A15" s="93"/>
      <c r="B15" s="82"/>
      <c r="C15" s="71" t="s">
        <v>27</v>
      </c>
      <c r="D15" s="86"/>
      <c r="E15" s="71" t="s">
        <v>125</v>
      </c>
      <c r="F15" s="87"/>
      <c r="G15" s="88"/>
    </row>
    <row r="16" spans="1:8" ht="18" customHeight="1">
      <c r="A16" s="81"/>
      <c r="B16" s="82"/>
      <c r="C16" s="71" t="s">
        <v>29</v>
      </c>
      <c r="D16" s="86"/>
      <c r="E16" s="71" t="s">
        <v>126</v>
      </c>
      <c r="F16" s="87"/>
      <c r="G16" s="88"/>
      <c r="H16" s="95"/>
    </row>
    <row r="17" spans="1:7" ht="18" customHeight="1">
      <c r="A17" s="91"/>
      <c r="B17" s="92"/>
      <c r="C17" s="71" t="s">
        <v>31</v>
      </c>
      <c r="D17" s="86"/>
      <c r="E17" s="71" t="s">
        <v>127</v>
      </c>
      <c r="F17" s="87"/>
      <c r="G17" s="88"/>
    </row>
    <row r="18" spans="1:7" ht="18" customHeight="1">
      <c r="A18" s="81"/>
      <c r="B18" s="94"/>
      <c r="C18" s="71" t="s">
        <v>33</v>
      </c>
      <c r="D18" s="86"/>
      <c r="E18" s="71" t="s">
        <v>128</v>
      </c>
      <c r="F18" s="87"/>
      <c r="G18" s="88"/>
    </row>
    <row r="19" spans="1:7" ht="18" customHeight="1">
      <c r="A19" s="81"/>
      <c r="B19" s="82"/>
      <c r="C19" s="71" t="s">
        <v>35</v>
      </c>
      <c r="D19" s="89"/>
      <c r="E19" s="71"/>
      <c r="F19" s="71"/>
      <c r="G19" s="90"/>
    </row>
    <row r="20" spans="1:7" ht="18" customHeight="1">
      <c r="A20" s="81"/>
      <c r="B20" s="82"/>
      <c r="C20" s="71" t="s">
        <v>37</v>
      </c>
      <c r="D20" s="96"/>
      <c r="E20" s="97"/>
      <c r="F20" s="97"/>
      <c r="G20" s="98"/>
    </row>
    <row r="21" spans="1:7" ht="18" customHeight="1">
      <c r="A21" s="81"/>
      <c r="B21" s="99"/>
      <c r="C21" s="71" t="s">
        <v>39</v>
      </c>
      <c r="D21" s="96"/>
      <c r="E21" s="97"/>
      <c r="F21" s="97"/>
      <c r="G21" s="98"/>
    </row>
    <row r="22" spans="1:7" ht="18" customHeight="1">
      <c r="A22" s="81"/>
      <c r="B22" s="94"/>
      <c r="C22" s="71" t="s">
        <v>41</v>
      </c>
      <c r="D22" s="96"/>
      <c r="E22" s="97"/>
      <c r="F22" s="97"/>
      <c r="G22" s="100"/>
    </row>
    <row r="23" spans="1:7" ht="18" customHeight="1">
      <c r="A23" s="81"/>
      <c r="B23" s="82"/>
      <c r="C23" s="71" t="s">
        <v>43</v>
      </c>
      <c r="D23" s="89"/>
      <c r="E23" s="71"/>
      <c r="F23" s="71"/>
      <c r="G23" s="101"/>
    </row>
    <row r="24" spans="1:7" ht="18" customHeight="1">
      <c r="A24" s="81"/>
      <c r="B24" s="99"/>
      <c r="C24" s="71" t="s">
        <v>44</v>
      </c>
      <c r="D24" s="89"/>
      <c r="E24" s="71"/>
      <c r="F24" s="71"/>
      <c r="G24" s="101"/>
    </row>
    <row r="25" spans="1:7" ht="18" customHeight="1">
      <c r="A25" s="102"/>
      <c r="B25" s="92"/>
      <c r="C25" s="71" t="s">
        <v>45</v>
      </c>
      <c r="D25" s="89"/>
      <c r="E25" s="71"/>
      <c r="F25" s="71"/>
      <c r="G25" s="101"/>
    </row>
    <row r="26" spans="1:7" ht="18" customHeight="1">
      <c r="A26" s="103"/>
      <c r="B26" s="104"/>
      <c r="C26" s="71" t="s">
        <v>46</v>
      </c>
      <c r="D26" s="89">
        <v>10000</v>
      </c>
      <c r="E26" s="71"/>
      <c r="F26" s="71"/>
      <c r="G26" s="105"/>
    </row>
    <row r="27" spans="1:7" ht="18" customHeight="1">
      <c r="A27" s="102"/>
      <c r="B27" s="104"/>
      <c r="C27" s="106" t="s">
        <v>48</v>
      </c>
      <c r="D27" s="107">
        <v>11168003.6</v>
      </c>
      <c r="E27" s="106"/>
      <c r="F27" s="106"/>
      <c r="G27" s="105"/>
    </row>
    <row r="28" spans="1:7" ht="18" customHeight="1">
      <c r="A28" s="103"/>
      <c r="B28" s="104"/>
      <c r="C28" s="106" t="s">
        <v>50</v>
      </c>
      <c r="D28" s="106"/>
      <c r="E28" s="106"/>
      <c r="F28" s="106"/>
      <c r="G28" s="105"/>
    </row>
    <row r="29" spans="1:7" ht="18" customHeight="1">
      <c r="A29" s="108" t="s">
        <v>51</v>
      </c>
      <c r="B29" s="68">
        <v>11168003.6</v>
      </c>
      <c r="C29" s="109" t="s">
        <v>52</v>
      </c>
      <c r="D29" s="110">
        <v>11168003.6</v>
      </c>
      <c r="E29" s="109"/>
      <c r="F29" s="109"/>
      <c r="G29" s="105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 horizontalCentered="1"/>
  <pageMargins left="0.75" right="0.75" top="0.43" bottom="0.3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8"/>
  <sheetViews>
    <sheetView workbookViewId="0" topLeftCell="A1">
      <selection activeCell="A2" sqref="A2"/>
    </sheetView>
  </sheetViews>
  <sheetFormatPr defaultColWidth="9.00390625" defaultRowHeight="14.25"/>
  <cols>
    <col min="1" max="1" width="17.00390625" style="0" customWidth="1"/>
    <col min="2" max="2" width="31.625" style="0" customWidth="1"/>
    <col min="3" max="3" width="19.75390625" style="0" customWidth="1"/>
    <col min="4" max="4" width="20.50390625" style="0" customWidth="1"/>
    <col min="5" max="5" width="18.75390625" style="0" customWidth="1"/>
  </cols>
  <sheetData>
    <row r="1" spans="1:7" ht="33" customHeight="1">
      <c r="A1" s="52" t="s">
        <v>129</v>
      </c>
      <c r="B1" s="52"/>
      <c r="C1" s="52"/>
      <c r="D1" s="52"/>
      <c r="E1" s="52"/>
      <c r="F1" s="13"/>
      <c r="G1" s="13"/>
    </row>
    <row r="2" spans="1:7" ht="15" customHeight="1">
      <c r="A2" s="14" t="s">
        <v>130</v>
      </c>
      <c r="B2" s="39"/>
      <c r="E2" s="40" t="s">
        <v>2</v>
      </c>
      <c r="G2" s="40"/>
    </row>
    <row r="3" spans="1:232" ht="28.5" customHeight="1">
      <c r="A3" s="41" t="s">
        <v>131</v>
      </c>
      <c r="B3" s="41"/>
      <c r="C3" s="41" t="s">
        <v>92</v>
      </c>
      <c r="D3" s="41" t="s">
        <v>94</v>
      </c>
      <c r="E3" s="41" t="s">
        <v>95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</row>
    <row r="4" spans="1:5" s="11" customFormat="1" ht="21" customHeight="1">
      <c r="A4" s="42" t="s">
        <v>66</v>
      </c>
      <c r="B4" s="42" t="s">
        <v>67</v>
      </c>
      <c r="C4" s="41"/>
      <c r="D4" s="41"/>
      <c r="E4" s="41"/>
    </row>
    <row r="5" spans="1:5" s="36" customFormat="1" ht="13.5" customHeight="1">
      <c r="A5" s="18">
        <v>201</v>
      </c>
      <c r="B5" s="53" t="s">
        <v>76</v>
      </c>
      <c r="C5" s="45">
        <f>D5+E5</f>
        <v>49100</v>
      </c>
      <c r="D5" s="54">
        <v>49100</v>
      </c>
      <c r="E5" s="45"/>
    </row>
    <row r="6" spans="1:5" s="36" customFormat="1" ht="13.5" customHeight="1">
      <c r="A6" s="18">
        <v>20199</v>
      </c>
      <c r="B6" s="53" t="s">
        <v>77</v>
      </c>
      <c r="C6" s="45">
        <f aca="true" t="shared" si="0" ref="C6:C26">D6+E6</f>
        <v>49100</v>
      </c>
      <c r="D6" s="54">
        <v>49100</v>
      </c>
      <c r="E6" s="45"/>
    </row>
    <row r="7" spans="1:5" s="36" customFormat="1" ht="13.5" customHeight="1">
      <c r="A7" s="18">
        <v>2019999</v>
      </c>
      <c r="B7" s="18" t="s">
        <v>99</v>
      </c>
      <c r="C7" s="45">
        <f t="shared" si="0"/>
        <v>49100</v>
      </c>
      <c r="D7" s="54">
        <v>49100</v>
      </c>
      <c r="E7" s="45"/>
    </row>
    <row r="8" spans="1:5" s="36" customFormat="1" ht="13.5" customHeight="1">
      <c r="A8" s="18">
        <v>204</v>
      </c>
      <c r="B8" s="53" t="s">
        <v>79</v>
      </c>
      <c r="C8" s="45">
        <f t="shared" si="0"/>
        <v>10807040</v>
      </c>
      <c r="D8" s="54">
        <f>D9</f>
        <v>5956697</v>
      </c>
      <c r="E8" s="45">
        <f>E9</f>
        <v>4850343</v>
      </c>
    </row>
    <row r="9" spans="1:5" s="36" customFormat="1" ht="13.5" customHeight="1">
      <c r="A9" s="18">
        <v>20406</v>
      </c>
      <c r="B9" s="53" t="s">
        <v>80</v>
      </c>
      <c r="C9" s="45">
        <f t="shared" si="0"/>
        <v>10807040</v>
      </c>
      <c r="D9" s="54">
        <f>D10+D20</f>
        <v>5956697</v>
      </c>
      <c r="E9" s="45">
        <f>E11+E13+E16</f>
        <v>4850343</v>
      </c>
    </row>
    <row r="10" spans="1:5" s="36" customFormat="1" ht="13.5" customHeight="1">
      <c r="A10" s="18">
        <v>2040601</v>
      </c>
      <c r="B10" s="18" t="s">
        <v>81</v>
      </c>
      <c r="C10" s="45">
        <f t="shared" si="0"/>
        <v>5676697</v>
      </c>
      <c r="D10" s="54">
        <v>5676697</v>
      </c>
      <c r="E10" s="45"/>
    </row>
    <row r="11" spans="1:5" s="36" customFormat="1" ht="13.5" customHeight="1">
      <c r="A11" s="18">
        <v>2040602</v>
      </c>
      <c r="B11" s="18" t="s">
        <v>82</v>
      </c>
      <c r="C11" s="45">
        <f t="shared" si="0"/>
        <v>2610343</v>
      </c>
      <c r="D11" s="54"/>
      <c r="E11" s="45">
        <v>2610343</v>
      </c>
    </row>
    <row r="12" spans="1:5" s="36" customFormat="1" ht="13.5" customHeight="1">
      <c r="A12" s="18">
        <v>2040603</v>
      </c>
      <c r="B12" s="18" t="s">
        <v>100</v>
      </c>
      <c r="C12" s="45">
        <f t="shared" si="0"/>
        <v>0</v>
      </c>
      <c r="D12" s="54"/>
      <c r="E12" s="45"/>
    </row>
    <row r="13" spans="1:5" s="36" customFormat="1" ht="13.5" customHeight="1">
      <c r="A13" s="18">
        <v>2040604</v>
      </c>
      <c r="B13" s="18" t="s">
        <v>83</v>
      </c>
      <c r="C13" s="45">
        <f t="shared" si="0"/>
        <v>1930000</v>
      </c>
      <c r="D13" s="54"/>
      <c r="E13" s="45">
        <v>1930000</v>
      </c>
    </row>
    <row r="14" spans="1:5" s="36" customFormat="1" ht="13.5" customHeight="1">
      <c r="A14" s="18">
        <v>2040605</v>
      </c>
      <c r="B14" s="18" t="s">
        <v>101</v>
      </c>
      <c r="C14" s="45">
        <f t="shared" si="0"/>
        <v>0</v>
      </c>
      <c r="D14" s="54"/>
      <c r="E14" s="45"/>
    </row>
    <row r="15" spans="1:5" s="36" customFormat="1" ht="13.5" customHeight="1">
      <c r="A15" s="18">
        <v>2040606</v>
      </c>
      <c r="B15" s="18" t="s">
        <v>102</v>
      </c>
      <c r="C15" s="45">
        <f t="shared" si="0"/>
        <v>0</v>
      </c>
      <c r="D15" s="54"/>
      <c r="E15" s="45"/>
    </row>
    <row r="16" spans="1:5" s="36" customFormat="1" ht="13.5" customHeight="1">
      <c r="A16" s="18">
        <v>2040607</v>
      </c>
      <c r="B16" s="18" t="s">
        <v>84</v>
      </c>
      <c r="C16" s="45">
        <f t="shared" si="0"/>
        <v>310000</v>
      </c>
      <c r="D16" s="54"/>
      <c r="E16" s="45">
        <v>310000</v>
      </c>
    </row>
    <row r="17" spans="1:5" s="36" customFormat="1" ht="13.5" customHeight="1">
      <c r="A17" s="18">
        <v>2040608</v>
      </c>
      <c r="B17" s="18" t="s">
        <v>103</v>
      </c>
      <c r="C17" s="45">
        <f t="shared" si="0"/>
        <v>0</v>
      </c>
      <c r="D17" s="54"/>
      <c r="E17" s="45"/>
    </row>
    <row r="18" spans="1:5" s="36" customFormat="1" ht="13.5" customHeight="1">
      <c r="A18" s="18">
        <v>2040609</v>
      </c>
      <c r="B18" s="18" t="s">
        <v>104</v>
      </c>
      <c r="C18" s="45">
        <f t="shared" si="0"/>
        <v>0</v>
      </c>
      <c r="D18" s="54"/>
      <c r="E18" s="45"/>
    </row>
    <row r="19" spans="1:5" s="36" customFormat="1" ht="13.5" customHeight="1">
      <c r="A19" s="18">
        <v>2040650</v>
      </c>
      <c r="B19" s="18" t="s">
        <v>105</v>
      </c>
      <c r="C19" s="45">
        <f t="shared" si="0"/>
        <v>0</v>
      </c>
      <c r="D19" s="54"/>
      <c r="E19" s="45"/>
    </row>
    <row r="20" spans="1:5" s="36" customFormat="1" ht="13.5" customHeight="1">
      <c r="A20" s="18">
        <v>2040699</v>
      </c>
      <c r="B20" s="18" t="s">
        <v>85</v>
      </c>
      <c r="C20" s="45">
        <f t="shared" si="0"/>
        <v>280000</v>
      </c>
      <c r="D20" s="54">
        <v>280000</v>
      </c>
      <c r="E20" s="45"/>
    </row>
    <row r="21" spans="1:5" s="36" customFormat="1" ht="13.5" customHeight="1">
      <c r="A21" s="18">
        <v>208</v>
      </c>
      <c r="B21" s="53" t="s">
        <v>86</v>
      </c>
      <c r="C21" s="45">
        <f t="shared" si="0"/>
        <v>301863.6</v>
      </c>
      <c r="D21" s="54">
        <v>301863.6</v>
      </c>
      <c r="E21" s="45"/>
    </row>
    <row r="22" spans="1:5" s="36" customFormat="1" ht="13.5" customHeight="1">
      <c r="A22" s="18">
        <v>20808</v>
      </c>
      <c r="B22" s="53" t="s">
        <v>87</v>
      </c>
      <c r="C22" s="45">
        <f t="shared" si="0"/>
        <v>301863.6</v>
      </c>
      <c r="D22" s="54">
        <v>301863.6</v>
      </c>
      <c r="E22" s="45"/>
    </row>
    <row r="23" spans="1:5" s="36" customFormat="1" ht="13.5" customHeight="1">
      <c r="A23" s="18">
        <v>2080801</v>
      </c>
      <c r="B23" s="18" t="s">
        <v>88</v>
      </c>
      <c r="C23" s="45">
        <f t="shared" si="0"/>
        <v>301863.6</v>
      </c>
      <c r="D23" s="54">
        <v>301863.6</v>
      </c>
      <c r="E23" s="45"/>
    </row>
    <row r="24" spans="1:5" s="36" customFormat="1" ht="13.5" customHeight="1">
      <c r="A24" s="18">
        <v>229</v>
      </c>
      <c r="B24" s="53" t="s">
        <v>89</v>
      </c>
      <c r="C24" s="45">
        <f t="shared" si="0"/>
        <v>10000</v>
      </c>
      <c r="D24" s="54">
        <v>10000</v>
      </c>
      <c r="E24" s="45"/>
    </row>
    <row r="25" spans="1:5" s="36" customFormat="1" ht="13.5" customHeight="1">
      <c r="A25" s="18">
        <v>22999</v>
      </c>
      <c r="B25" s="53" t="s">
        <v>90</v>
      </c>
      <c r="C25" s="45">
        <f t="shared" si="0"/>
        <v>10000</v>
      </c>
      <c r="D25" s="54">
        <v>10000</v>
      </c>
      <c r="E25" s="45"/>
    </row>
    <row r="26" spans="1:5" s="36" customFormat="1" ht="13.5" customHeight="1">
      <c r="A26" s="18">
        <v>2299901</v>
      </c>
      <c r="B26" s="18" t="s">
        <v>91</v>
      </c>
      <c r="C26" s="45">
        <f t="shared" si="0"/>
        <v>10000</v>
      </c>
      <c r="D26" s="54">
        <v>10000</v>
      </c>
      <c r="E26" s="45"/>
    </row>
    <row r="27" spans="1:5" s="36" customFormat="1" ht="13.5" customHeight="1">
      <c r="A27" s="55" t="s">
        <v>92</v>
      </c>
      <c r="B27" s="56"/>
      <c r="C27" s="57">
        <f>C5+C8+C21+C24</f>
        <v>11168003.6</v>
      </c>
      <c r="D27" s="56">
        <v>6317660.6</v>
      </c>
      <c r="E27" s="57">
        <f>E8</f>
        <v>4850343</v>
      </c>
    </row>
    <row r="28" s="36" customFormat="1" ht="12">
      <c r="E28" s="48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S68"/>
  <sheetViews>
    <sheetView workbookViewId="0" topLeftCell="A1">
      <selection activeCell="A1" sqref="A1:C1"/>
    </sheetView>
  </sheetViews>
  <sheetFormatPr defaultColWidth="9.00390625" defaultRowHeight="14.25"/>
  <cols>
    <col min="1" max="1" width="23.125" style="0" customWidth="1"/>
    <col min="2" max="2" width="38.25390625" style="0" customWidth="1"/>
    <col min="3" max="3" width="34.25390625" style="0" customWidth="1"/>
    <col min="4" max="4" width="10.50390625" style="0" bestFit="1" customWidth="1"/>
  </cols>
  <sheetData>
    <row r="1" spans="1:4" ht="21" customHeight="1">
      <c r="A1" s="38" t="s">
        <v>132</v>
      </c>
      <c r="B1" s="38"/>
      <c r="C1" s="38"/>
      <c r="D1" s="13"/>
    </row>
    <row r="2" spans="1:4" ht="15" customHeight="1">
      <c r="A2" s="14" t="s">
        <v>1</v>
      </c>
      <c r="B2" s="39"/>
      <c r="C2" s="40" t="s">
        <v>2</v>
      </c>
      <c r="D2" s="40"/>
    </row>
    <row r="3" spans="1:227" ht="16.5" customHeight="1">
      <c r="A3" s="41" t="s">
        <v>133</v>
      </c>
      <c r="B3" s="41"/>
      <c r="C3" s="41" t="s">
        <v>134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</row>
    <row r="4" spans="1:3" s="11" customFormat="1" ht="21" customHeight="1">
      <c r="A4" s="42" t="s">
        <v>66</v>
      </c>
      <c r="B4" s="42" t="s">
        <v>67</v>
      </c>
      <c r="C4" s="41"/>
    </row>
    <row r="5" spans="1:3" s="36" customFormat="1" ht="15" customHeight="1">
      <c r="A5" s="43">
        <v>301</v>
      </c>
      <c r="B5" s="44" t="s">
        <v>135</v>
      </c>
      <c r="C5" s="45">
        <f>C6+C7+C8+C9+C10+C12</f>
        <v>4544899</v>
      </c>
    </row>
    <row r="6" spans="1:3" s="36" customFormat="1" ht="12">
      <c r="A6" s="46">
        <v>30101</v>
      </c>
      <c r="B6" s="47" t="s">
        <v>136</v>
      </c>
      <c r="C6" s="45">
        <v>1881216</v>
      </c>
    </row>
    <row r="7" spans="1:3" s="36" customFormat="1" ht="12">
      <c r="A7" s="46">
        <v>30102</v>
      </c>
      <c r="B7" s="47" t="s">
        <v>137</v>
      </c>
      <c r="C7" s="45">
        <v>1052806</v>
      </c>
    </row>
    <row r="8" spans="1:3" s="36" customFormat="1" ht="12">
      <c r="A8" s="46">
        <v>30103</v>
      </c>
      <c r="B8" s="47" t="s">
        <v>138</v>
      </c>
      <c r="C8" s="45">
        <v>430065</v>
      </c>
    </row>
    <row r="9" spans="1:3" s="36" customFormat="1" ht="12">
      <c r="A9" s="46">
        <v>30104</v>
      </c>
      <c r="B9" s="47" t="s">
        <v>139</v>
      </c>
      <c r="C9" s="45">
        <v>327527</v>
      </c>
    </row>
    <row r="10" spans="1:3" s="36" customFormat="1" ht="12">
      <c r="A10" s="46">
        <v>30106</v>
      </c>
      <c r="B10" s="47" t="s">
        <v>140</v>
      </c>
      <c r="C10" s="45">
        <v>33600</v>
      </c>
    </row>
    <row r="11" spans="1:3" s="36" customFormat="1" ht="12">
      <c r="A11" s="46">
        <v>30107</v>
      </c>
      <c r="B11" s="47" t="s">
        <v>141</v>
      </c>
      <c r="C11" s="45"/>
    </row>
    <row r="12" spans="1:3" s="36" customFormat="1" ht="12">
      <c r="A12" s="46">
        <v>30199</v>
      </c>
      <c r="B12" s="47" t="s">
        <v>142</v>
      </c>
      <c r="C12" s="45">
        <v>819685</v>
      </c>
    </row>
    <row r="13" spans="1:3" s="36" customFormat="1" ht="12">
      <c r="A13" s="43">
        <v>302</v>
      </c>
      <c r="B13" s="44" t="s">
        <v>143</v>
      </c>
      <c r="C13" s="45">
        <f>C14+C15+C18+C19+C20+C25+C29+C33+C35+C37+C36+C39+C40</f>
        <v>1100896</v>
      </c>
    </row>
    <row r="14" spans="1:3" s="36" customFormat="1" ht="12">
      <c r="A14" s="46">
        <v>30201</v>
      </c>
      <c r="B14" s="47" t="s">
        <v>144</v>
      </c>
      <c r="C14" s="45">
        <v>227124</v>
      </c>
    </row>
    <row r="15" spans="1:3" s="36" customFormat="1" ht="12">
      <c r="A15" s="46">
        <v>30202</v>
      </c>
      <c r="B15" s="47" t="s">
        <v>145</v>
      </c>
      <c r="C15" s="45">
        <v>223839</v>
      </c>
    </row>
    <row r="16" spans="1:3" s="36" customFormat="1" ht="12">
      <c r="A16" s="46">
        <v>30203</v>
      </c>
      <c r="B16" s="47" t="s">
        <v>146</v>
      </c>
      <c r="C16" s="45"/>
    </row>
    <row r="17" spans="1:3" s="36" customFormat="1" ht="12">
      <c r="A17" s="46">
        <v>30204</v>
      </c>
      <c r="B17" s="47" t="s">
        <v>147</v>
      </c>
      <c r="C17" s="45"/>
    </row>
    <row r="18" spans="1:3" s="36" customFormat="1" ht="12">
      <c r="A18" s="46">
        <v>30205</v>
      </c>
      <c r="B18" s="47" t="s">
        <v>148</v>
      </c>
      <c r="C18" s="45">
        <v>17385</v>
      </c>
    </row>
    <row r="19" spans="1:3" s="36" customFormat="1" ht="12">
      <c r="A19" s="46">
        <v>30206</v>
      </c>
      <c r="B19" s="47" t="s">
        <v>149</v>
      </c>
      <c r="C19" s="45">
        <v>36980</v>
      </c>
    </row>
    <row r="20" spans="1:3" s="36" customFormat="1" ht="12">
      <c r="A20" s="46">
        <v>30207</v>
      </c>
      <c r="B20" s="47" t="s">
        <v>150</v>
      </c>
      <c r="C20" s="45">
        <v>12250</v>
      </c>
    </row>
    <row r="21" spans="1:3" s="36" customFormat="1" ht="12">
      <c r="A21" s="46">
        <v>30208</v>
      </c>
      <c r="B21" s="47" t="s">
        <v>151</v>
      </c>
      <c r="C21" s="45"/>
    </row>
    <row r="22" spans="1:3" s="36" customFormat="1" ht="12">
      <c r="A22" s="46">
        <v>30209</v>
      </c>
      <c r="B22" s="47" t="s">
        <v>152</v>
      </c>
      <c r="C22" s="45"/>
    </row>
    <row r="23" spans="1:3" s="36" customFormat="1" ht="12">
      <c r="A23" s="46">
        <v>30211</v>
      </c>
      <c r="B23" s="47" t="s">
        <v>153</v>
      </c>
      <c r="C23" s="45">
        <f>134958+89458</f>
        <v>224416</v>
      </c>
    </row>
    <row r="24" spans="1:3" s="36" customFormat="1" ht="12">
      <c r="A24" s="46">
        <v>30212</v>
      </c>
      <c r="B24" s="47" t="s">
        <v>154</v>
      </c>
      <c r="C24" s="45"/>
    </row>
    <row r="25" spans="1:3" s="36" customFormat="1" ht="12">
      <c r="A25" s="46">
        <v>30213</v>
      </c>
      <c r="B25" s="47" t="s">
        <v>155</v>
      </c>
      <c r="C25" s="45">
        <v>62532</v>
      </c>
    </row>
    <row r="26" spans="1:3" s="36" customFormat="1" ht="12">
      <c r="A26" s="46">
        <v>30214</v>
      </c>
      <c r="B26" s="47" t="s">
        <v>156</v>
      </c>
      <c r="C26" s="45"/>
    </row>
    <row r="27" spans="1:3" s="36" customFormat="1" ht="12">
      <c r="A27" s="46">
        <v>30215</v>
      </c>
      <c r="B27" s="47" t="s">
        <v>157</v>
      </c>
      <c r="C27" s="45">
        <v>31238</v>
      </c>
    </row>
    <row r="28" spans="1:3" s="36" customFormat="1" ht="12">
      <c r="A28" s="46">
        <v>30216</v>
      </c>
      <c r="B28" s="47" t="s">
        <v>158</v>
      </c>
      <c r="C28" s="45"/>
    </row>
    <row r="29" spans="1:4" s="36" customFormat="1" ht="12">
      <c r="A29" s="46">
        <v>30217</v>
      </c>
      <c r="B29" s="47" t="s">
        <v>159</v>
      </c>
      <c r="C29" s="45">
        <v>154500</v>
      </c>
      <c r="D29" s="48"/>
    </row>
    <row r="30" spans="1:3" s="36" customFormat="1" ht="12">
      <c r="A30" s="46">
        <v>30218</v>
      </c>
      <c r="B30" s="47" t="s">
        <v>160</v>
      </c>
      <c r="C30" s="45"/>
    </row>
    <row r="31" spans="1:3" s="36" customFormat="1" ht="12">
      <c r="A31" s="46">
        <v>30224</v>
      </c>
      <c r="B31" s="47" t="s">
        <v>161</v>
      </c>
      <c r="C31" s="45"/>
    </row>
    <row r="32" spans="1:3" s="36" customFormat="1" ht="12">
      <c r="A32" s="46">
        <v>30225</v>
      </c>
      <c r="B32" s="47" t="s">
        <v>162</v>
      </c>
      <c r="C32" s="45"/>
    </row>
    <row r="33" spans="1:3" s="36" customFormat="1" ht="12">
      <c r="A33" s="46">
        <v>30226</v>
      </c>
      <c r="B33" s="47" t="s">
        <v>163</v>
      </c>
      <c r="C33" s="45">
        <v>28369</v>
      </c>
    </row>
    <row r="34" spans="1:3" s="36" customFormat="1" ht="12">
      <c r="A34" s="46">
        <v>30227</v>
      </c>
      <c r="B34" s="47" t="s">
        <v>164</v>
      </c>
      <c r="C34" s="45"/>
    </row>
    <row r="35" spans="1:3" s="36" customFormat="1" ht="12">
      <c r="A35" s="46">
        <v>30228</v>
      </c>
      <c r="B35" s="47" t="s">
        <v>165</v>
      </c>
      <c r="C35" s="45">
        <v>51448</v>
      </c>
    </row>
    <row r="36" spans="1:3" s="36" customFormat="1" ht="12">
      <c r="A36" s="46">
        <v>30229</v>
      </c>
      <c r="B36" s="47" t="s">
        <v>166</v>
      </c>
      <c r="C36" s="45">
        <v>24650</v>
      </c>
    </row>
    <row r="37" spans="1:3" s="36" customFormat="1" ht="12">
      <c r="A37" s="46">
        <v>30231</v>
      </c>
      <c r="B37" s="47" t="s">
        <v>167</v>
      </c>
      <c r="C37" s="45">
        <v>221000</v>
      </c>
    </row>
    <row r="38" spans="1:3" s="36" customFormat="1" ht="12">
      <c r="A38" s="46">
        <v>30239</v>
      </c>
      <c r="B38" s="47" t="s">
        <v>168</v>
      </c>
      <c r="C38" s="45"/>
    </row>
    <row r="39" spans="1:3" s="36" customFormat="1" ht="12">
      <c r="A39" s="46">
        <v>30240</v>
      </c>
      <c r="B39" s="47" t="s">
        <v>169</v>
      </c>
      <c r="C39" s="45">
        <v>14117</v>
      </c>
    </row>
    <row r="40" spans="1:3" s="36" customFormat="1" ht="12">
      <c r="A40" s="46">
        <v>30299</v>
      </c>
      <c r="B40" s="47" t="s">
        <v>170</v>
      </c>
      <c r="C40" s="45">
        <v>26702</v>
      </c>
    </row>
    <row r="41" spans="1:3" s="36" customFormat="1" ht="12">
      <c r="A41" s="43">
        <v>303</v>
      </c>
      <c r="B41" s="44" t="s">
        <v>171</v>
      </c>
      <c r="C41" s="45">
        <f>C45+C48+C50+C52+C54</f>
        <v>671865.6</v>
      </c>
    </row>
    <row r="42" spans="1:3" s="36" customFormat="1" ht="12">
      <c r="A42" s="46">
        <v>30301</v>
      </c>
      <c r="B42" s="47" t="s">
        <v>172</v>
      </c>
      <c r="C42" s="45"/>
    </row>
    <row r="43" spans="1:3" s="36" customFormat="1" ht="12">
      <c r="A43" s="46">
        <v>30302</v>
      </c>
      <c r="B43" s="47" t="s">
        <v>173</v>
      </c>
      <c r="C43" s="45"/>
    </row>
    <row r="44" spans="1:3" s="36" customFormat="1" ht="12">
      <c r="A44" s="46">
        <v>30303</v>
      </c>
      <c r="B44" s="47" t="s">
        <v>174</v>
      </c>
      <c r="C44" s="45"/>
    </row>
    <row r="45" spans="1:3" s="36" customFormat="1" ht="12">
      <c r="A45" s="46">
        <v>30304</v>
      </c>
      <c r="B45" s="47" t="s">
        <v>175</v>
      </c>
      <c r="C45" s="45">
        <v>301863.6</v>
      </c>
    </row>
    <row r="46" spans="1:3" s="36" customFormat="1" ht="12">
      <c r="A46" s="46">
        <v>30305</v>
      </c>
      <c r="B46" s="47" t="s">
        <v>176</v>
      </c>
      <c r="C46" s="45"/>
    </row>
    <row r="47" spans="1:3" s="36" customFormat="1" ht="12">
      <c r="A47" s="46">
        <v>30306</v>
      </c>
      <c r="B47" s="47" t="s">
        <v>177</v>
      </c>
      <c r="C47" s="45"/>
    </row>
    <row r="48" spans="1:3" s="36" customFormat="1" ht="12">
      <c r="A48" s="46">
        <v>30307</v>
      </c>
      <c r="B48" s="47" t="s">
        <v>178</v>
      </c>
      <c r="C48" s="45">
        <v>10000</v>
      </c>
    </row>
    <row r="49" spans="1:3" s="36" customFormat="1" ht="12">
      <c r="A49" s="46">
        <v>30308</v>
      </c>
      <c r="B49" s="47" t="s">
        <v>179</v>
      </c>
      <c r="C49" s="45"/>
    </row>
    <row r="50" spans="1:3" s="36" customFormat="1" ht="12">
      <c r="A50" s="46">
        <v>30309</v>
      </c>
      <c r="B50" s="47" t="s">
        <v>180</v>
      </c>
      <c r="C50" s="45">
        <v>51198</v>
      </c>
    </row>
    <row r="51" spans="1:3" s="36" customFormat="1" ht="12">
      <c r="A51" s="46">
        <v>30310</v>
      </c>
      <c r="B51" s="47" t="s">
        <v>181</v>
      </c>
      <c r="C51" s="45"/>
    </row>
    <row r="52" spans="1:3" s="36" customFormat="1" ht="12">
      <c r="A52" s="46">
        <v>30311</v>
      </c>
      <c r="B52" s="47" t="s">
        <v>182</v>
      </c>
      <c r="C52" s="45">
        <v>296004</v>
      </c>
    </row>
    <row r="53" spans="1:3" s="36" customFormat="1" ht="12">
      <c r="A53" s="46">
        <v>30313</v>
      </c>
      <c r="B53" s="47" t="s">
        <v>183</v>
      </c>
      <c r="C53" s="45"/>
    </row>
    <row r="54" spans="1:3" s="36" customFormat="1" ht="12">
      <c r="A54" s="46">
        <v>30399</v>
      </c>
      <c r="B54" s="47" t="s">
        <v>184</v>
      </c>
      <c r="C54" s="45">
        <v>12800</v>
      </c>
    </row>
    <row r="55" spans="1:3" s="36" customFormat="1" ht="12">
      <c r="A55" s="43">
        <v>310</v>
      </c>
      <c r="B55" s="44" t="s">
        <v>185</v>
      </c>
      <c r="C55" s="45"/>
    </row>
    <row r="56" spans="1:3" s="36" customFormat="1" ht="12">
      <c r="A56" s="46">
        <v>31002</v>
      </c>
      <c r="B56" s="47" t="s">
        <v>186</v>
      </c>
      <c r="C56" s="45"/>
    </row>
    <row r="57" spans="1:3" s="36" customFormat="1" ht="12">
      <c r="A57" s="46">
        <v>31003</v>
      </c>
      <c r="B57" s="47" t="s">
        <v>187</v>
      </c>
      <c r="C57" s="45"/>
    </row>
    <row r="58" spans="1:3" s="36" customFormat="1" ht="12">
      <c r="A58" s="46">
        <v>31007</v>
      </c>
      <c r="B58" s="47" t="s">
        <v>188</v>
      </c>
      <c r="C58" s="45"/>
    </row>
    <row r="59" spans="1:3" s="36" customFormat="1" ht="12">
      <c r="A59" s="46">
        <v>31013</v>
      </c>
      <c r="B59" s="47" t="s">
        <v>189</v>
      </c>
      <c r="C59" s="45"/>
    </row>
    <row r="60" spans="1:3" s="36" customFormat="1" ht="12">
      <c r="A60" s="46">
        <v>31019</v>
      </c>
      <c r="B60" s="47" t="s">
        <v>190</v>
      </c>
      <c r="C60" s="45"/>
    </row>
    <row r="61" spans="1:3" s="36" customFormat="1" ht="12">
      <c r="A61" s="46">
        <v>31099</v>
      </c>
      <c r="B61" s="47" t="s">
        <v>191</v>
      </c>
      <c r="C61" s="45"/>
    </row>
    <row r="62" spans="1:3" s="36" customFormat="1" ht="12">
      <c r="A62" s="43">
        <v>304</v>
      </c>
      <c r="B62" s="44" t="s">
        <v>192</v>
      </c>
      <c r="C62" s="45"/>
    </row>
    <row r="63" spans="1:3" s="36" customFormat="1" ht="12">
      <c r="A63" s="46">
        <v>30401</v>
      </c>
      <c r="B63" s="47" t="s">
        <v>193</v>
      </c>
      <c r="C63" s="45"/>
    </row>
    <row r="64" spans="1:3" s="36" customFormat="1" ht="12">
      <c r="A64" s="46">
        <v>30402</v>
      </c>
      <c r="B64" s="47" t="s">
        <v>194</v>
      </c>
      <c r="C64" s="45"/>
    </row>
    <row r="65" spans="1:3" s="36" customFormat="1" ht="12">
      <c r="A65" s="46">
        <v>30499</v>
      </c>
      <c r="B65" s="47" t="s">
        <v>195</v>
      </c>
      <c r="C65" s="45"/>
    </row>
    <row r="66" spans="1:3" s="36" customFormat="1" ht="12">
      <c r="A66" s="43">
        <v>307</v>
      </c>
      <c r="B66" s="44" t="s">
        <v>196</v>
      </c>
      <c r="C66" s="45"/>
    </row>
    <row r="67" spans="1:3" s="36" customFormat="1" ht="12">
      <c r="A67" s="46">
        <v>30701</v>
      </c>
      <c r="B67" s="47" t="s">
        <v>197</v>
      </c>
      <c r="C67" s="45"/>
    </row>
    <row r="68" spans="1:3" s="37" customFormat="1" ht="13.5" customHeight="1">
      <c r="A68" s="49" t="s">
        <v>92</v>
      </c>
      <c r="B68" s="50"/>
      <c r="C68" s="51">
        <f>C41+C13+C5</f>
        <v>6317660.6</v>
      </c>
    </row>
  </sheetData>
  <sheetProtection/>
  <mergeCells count="4">
    <mergeCell ref="A1:C1"/>
    <mergeCell ref="A3:B3"/>
    <mergeCell ref="A68:B68"/>
    <mergeCell ref="C3:C4"/>
  </mergeCells>
  <printOptions horizontalCentered="1"/>
  <pageMargins left="0.75" right="0.75" top="0.79" bottom="0.59" header="0.5" footer="0.5"/>
  <pageSetup horizontalDpi="600" verticalDpi="600" orientation="landscape" paperSize="9"/>
  <headerFooter alignWithMargins="0">
    <oddFooter>&amp;C&amp;10&amp;P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1">
      <selection activeCell="A61" sqref="A5:IV61"/>
    </sheetView>
  </sheetViews>
  <sheetFormatPr defaultColWidth="9.00390625" defaultRowHeight="14.25"/>
  <cols>
    <col min="1" max="1" width="10.25390625" style="0" customWidth="1"/>
    <col min="2" max="2" width="41.625" style="0" customWidth="1"/>
    <col min="3" max="3" width="26.75390625" style="0" customWidth="1"/>
    <col min="4" max="6" width="10.625" style="0" customWidth="1"/>
  </cols>
  <sheetData>
    <row r="1" spans="1:7" ht="27.75" customHeight="1">
      <c r="A1" s="12" t="s">
        <v>198</v>
      </c>
      <c r="B1" s="12"/>
      <c r="C1" s="12"/>
      <c r="D1" s="12"/>
      <c r="E1" s="12"/>
      <c r="F1" s="12"/>
      <c r="G1" s="13"/>
    </row>
    <row r="2" spans="1:7" s="10" customFormat="1" ht="15" customHeight="1">
      <c r="A2" s="14" t="s">
        <v>1</v>
      </c>
      <c r="B2" s="15"/>
      <c r="C2" s="15"/>
      <c r="D2" s="15"/>
      <c r="E2" s="16"/>
      <c r="F2" s="16" t="s">
        <v>199</v>
      </c>
      <c r="G2" s="17"/>
    </row>
    <row r="3" spans="1:230" ht="28.5" customHeight="1">
      <c r="A3" s="18" t="s">
        <v>200</v>
      </c>
      <c r="B3" s="19" t="s">
        <v>67</v>
      </c>
      <c r="C3" s="20" t="s">
        <v>201</v>
      </c>
      <c r="D3" s="21" t="s">
        <v>202</v>
      </c>
      <c r="E3" s="19"/>
      <c r="F3" s="19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</row>
    <row r="4" spans="1:6" s="11" customFormat="1" ht="26.25" customHeight="1">
      <c r="A4" s="18"/>
      <c r="B4" s="19"/>
      <c r="C4" s="23"/>
      <c r="D4" s="24" t="s">
        <v>134</v>
      </c>
      <c r="E4" s="24" t="s">
        <v>94</v>
      </c>
      <c r="F4" s="24" t="s">
        <v>95</v>
      </c>
    </row>
    <row r="5" spans="1:6" ht="12.75" customHeight="1">
      <c r="A5" s="25">
        <v>208</v>
      </c>
      <c r="B5" s="26" t="s">
        <v>203</v>
      </c>
      <c r="C5" s="27">
        <v>0</v>
      </c>
      <c r="D5" s="27">
        <v>0</v>
      </c>
      <c r="E5" s="28"/>
      <c r="F5" s="28"/>
    </row>
    <row r="6" spans="1:6" ht="12.75" customHeight="1">
      <c r="A6" s="25">
        <v>20822</v>
      </c>
      <c r="B6" s="29" t="s">
        <v>204</v>
      </c>
      <c r="C6" s="27"/>
      <c r="D6" s="27"/>
      <c r="E6" s="28"/>
      <c r="F6" s="28"/>
    </row>
    <row r="7" spans="1:6" ht="12.75" customHeight="1">
      <c r="A7" s="25">
        <v>2082201</v>
      </c>
      <c r="B7" s="29" t="s">
        <v>205</v>
      </c>
      <c r="C7" s="27"/>
      <c r="D7" s="27"/>
      <c r="E7" s="28"/>
      <c r="F7" s="28"/>
    </row>
    <row r="8" spans="1:6" ht="12.75" customHeight="1">
      <c r="A8" s="25">
        <v>2082202</v>
      </c>
      <c r="B8" s="29" t="s">
        <v>206</v>
      </c>
      <c r="C8" s="27"/>
      <c r="D8" s="27"/>
      <c r="E8" s="28"/>
      <c r="F8" s="28"/>
    </row>
    <row r="9" spans="1:6" ht="12.75" customHeight="1">
      <c r="A9" s="25">
        <v>2082299</v>
      </c>
      <c r="B9" s="29" t="s">
        <v>207</v>
      </c>
      <c r="C9" s="27"/>
      <c r="D9" s="27"/>
      <c r="E9" s="28"/>
      <c r="F9" s="28"/>
    </row>
    <row r="10" spans="1:6" ht="12.75" customHeight="1">
      <c r="A10" s="25">
        <v>20823</v>
      </c>
      <c r="B10" s="29" t="s">
        <v>208</v>
      </c>
      <c r="C10" s="27"/>
      <c r="D10" s="27"/>
      <c r="E10" s="28"/>
      <c r="F10" s="28"/>
    </row>
    <row r="11" spans="1:6" ht="12.75" customHeight="1">
      <c r="A11" s="25">
        <v>2082301</v>
      </c>
      <c r="B11" s="29" t="s">
        <v>205</v>
      </c>
      <c r="C11" s="27"/>
      <c r="D11" s="27"/>
      <c r="E11" s="28"/>
      <c r="F11" s="28"/>
    </row>
    <row r="12" spans="1:6" ht="12.75" customHeight="1">
      <c r="A12" s="25">
        <v>2082302</v>
      </c>
      <c r="B12" s="29" t="s">
        <v>206</v>
      </c>
      <c r="C12" s="27"/>
      <c r="D12" s="27"/>
      <c r="E12" s="28"/>
      <c r="F12" s="28"/>
    </row>
    <row r="13" spans="1:6" ht="12.75" customHeight="1">
      <c r="A13" s="25">
        <v>2082399</v>
      </c>
      <c r="B13" s="30" t="s">
        <v>209</v>
      </c>
      <c r="C13" s="27"/>
      <c r="D13" s="27"/>
      <c r="E13" s="28"/>
      <c r="F13" s="28"/>
    </row>
    <row r="14" spans="1:6" ht="12.75" customHeight="1">
      <c r="A14" s="25">
        <v>212</v>
      </c>
      <c r="B14" s="26" t="s">
        <v>210</v>
      </c>
      <c r="C14" s="27">
        <v>0</v>
      </c>
      <c r="D14" s="27">
        <v>0</v>
      </c>
      <c r="E14" s="28"/>
      <c r="F14" s="28"/>
    </row>
    <row r="15" spans="1:6" ht="12.75" customHeight="1">
      <c r="A15" s="25">
        <v>21207</v>
      </c>
      <c r="B15" s="26" t="s">
        <v>211</v>
      </c>
      <c r="C15" s="27"/>
      <c r="D15" s="27"/>
      <c r="E15" s="28"/>
      <c r="F15" s="28"/>
    </row>
    <row r="16" spans="1:6" ht="12.75" customHeight="1">
      <c r="A16" s="25">
        <v>2120703</v>
      </c>
      <c r="B16" s="31" t="s">
        <v>212</v>
      </c>
      <c r="C16" s="27"/>
      <c r="D16" s="27"/>
      <c r="E16" s="28"/>
      <c r="F16" s="28"/>
    </row>
    <row r="17" spans="1:6" ht="12.75" customHeight="1">
      <c r="A17" s="25">
        <v>2120799</v>
      </c>
      <c r="B17" s="30" t="s">
        <v>213</v>
      </c>
      <c r="C17" s="27"/>
      <c r="D17" s="27"/>
      <c r="E17" s="28"/>
      <c r="F17" s="28"/>
    </row>
    <row r="18" spans="1:6" ht="12.75" customHeight="1">
      <c r="A18" s="25">
        <v>21208</v>
      </c>
      <c r="B18" s="26" t="s">
        <v>214</v>
      </c>
      <c r="C18" s="27"/>
      <c r="D18" s="27"/>
      <c r="E18" s="28"/>
      <c r="F18" s="28"/>
    </row>
    <row r="19" spans="1:6" ht="12.75" customHeight="1">
      <c r="A19" s="25">
        <v>2120801</v>
      </c>
      <c r="B19" s="30" t="s">
        <v>215</v>
      </c>
      <c r="C19" s="27"/>
      <c r="D19" s="27"/>
      <c r="E19" s="28"/>
      <c r="F19" s="28"/>
    </row>
    <row r="20" spans="1:6" ht="12.75" customHeight="1">
      <c r="A20" s="25">
        <v>2120802</v>
      </c>
      <c r="B20" s="30" t="s">
        <v>216</v>
      </c>
      <c r="C20" s="27"/>
      <c r="D20" s="27"/>
      <c r="E20" s="28"/>
      <c r="F20" s="28"/>
    </row>
    <row r="21" spans="1:6" ht="12.75" customHeight="1">
      <c r="A21" s="25">
        <v>2120803</v>
      </c>
      <c r="B21" s="30" t="s">
        <v>217</v>
      </c>
      <c r="C21" s="27"/>
      <c r="D21" s="27"/>
      <c r="E21" s="28"/>
      <c r="F21" s="28"/>
    </row>
    <row r="22" spans="1:6" ht="12.75" customHeight="1">
      <c r="A22" s="25">
        <v>2120804</v>
      </c>
      <c r="B22" s="30" t="s">
        <v>218</v>
      </c>
      <c r="C22" s="27"/>
      <c r="D22" s="27"/>
      <c r="E22" s="28"/>
      <c r="F22" s="28"/>
    </row>
    <row r="23" spans="1:6" ht="12.75" customHeight="1">
      <c r="A23" s="25">
        <v>2120806</v>
      </c>
      <c r="B23" s="30" t="s">
        <v>219</v>
      </c>
      <c r="C23" s="27"/>
      <c r="D23" s="27"/>
      <c r="E23" s="28"/>
      <c r="F23" s="28"/>
    </row>
    <row r="24" spans="1:6" ht="12.75" customHeight="1">
      <c r="A24" s="25">
        <v>2120807</v>
      </c>
      <c r="B24" s="30" t="s">
        <v>220</v>
      </c>
      <c r="C24" s="27"/>
      <c r="D24" s="27"/>
      <c r="E24" s="28"/>
      <c r="F24" s="28"/>
    </row>
    <row r="25" spans="1:6" ht="12.75" customHeight="1">
      <c r="A25" s="25">
        <v>2120899</v>
      </c>
      <c r="B25" s="30" t="s">
        <v>221</v>
      </c>
      <c r="C25" s="27"/>
      <c r="D25" s="27"/>
      <c r="E25" s="28"/>
      <c r="F25" s="28"/>
    </row>
    <row r="26" spans="1:6" ht="12.75" customHeight="1">
      <c r="A26" s="25">
        <v>21209</v>
      </c>
      <c r="B26" s="26" t="s">
        <v>222</v>
      </c>
      <c r="C26" s="27"/>
      <c r="D26" s="27"/>
      <c r="E26" s="28"/>
      <c r="F26" s="28"/>
    </row>
    <row r="27" spans="1:6" ht="12.75" customHeight="1">
      <c r="A27" s="25">
        <v>2120901</v>
      </c>
      <c r="B27" s="30" t="s">
        <v>223</v>
      </c>
      <c r="C27" s="27"/>
      <c r="D27" s="27"/>
      <c r="E27" s="28"/>
      <c r="F27" s="28"/>
    </row>
    <row r="28" spans="1:6" ht="12.75" customHeight="1">
      <c r="A28" s="25">
        <v>2120999</v>
      </c>
      <c r="B28" s="30" t="s">
        <v>224</v>
      </c>
      <c r="C28" s="27"/>
      <c r="D28" s="27"/>
      <c r="E28" s="28"/>
      <c r="F28" s="28"/>
    </row>
    <row r="29" spans="1:6" ht="12.75" customHeight="1">
      <c r="A29" s="25">
        <v>21210</v>
      </c>
      <c r="B29" s="26" t="s">
        <v>225</v>
      </c>
      <c r="C29" s="27"/>
      <c r="D29" s="27"/>
      <c r="E29" s="28"/>
      <c r="F29" s="28"/>
    </row>
    <row r="30" spans="1:6" ht="12.75" customHeight="1">
      <c r="A30" s="25">
        <v>2121001</v>
      </c>
      <c r="B30" s="30" t="s">
        <v>226</v>
      </c>
      <c r="C30" s="27"/>
      <c r="D30" s="27"/>
      <c r="E30" s="28"/>
      <c r="F30" s="28"/>
    </row>
    <row r="31" spans="1:6" ht="12.75" customHeight="1">
      <c r="A31" s="25">
        <v>2121002</v>
      </c>
      <c r="B31" s="30" t="s">
        <v>227</v>
      </c>
      <c r="C31" s="27"/>
      <c r="D31" s="27"/>
      <c r="E31" s="28"/>
      <c r="F31" s="28"/>
    </row>
    <row r="32" spans="1:6" ht="12.75" customHeight="1">
      <c r="A32" s="25">
        <v>2121099</v>
      </c>
      <c r="B32" s="30" t="s">
        <v>228</v>
      </c>
      <c r="C32" s="27"/>
      <c r="D32" s="27"/>
      <c r="E32" s="28"/>
      <c r="F32" s="28"/>
    </row>
    <row r="33" spans="1:6" ht="12.75" customHeight="1">
      <c r="A33" s="25">
        <v>21211</v>
      </c>
      <c r="B33" s="26" t="s">
        <v>229</v>
      </c>
      <c r="C33" s="4"/>
      <c r="D33" s="4"/>
      <c r="E33" s="28"/>
      <c r="F33" s="28"/>
    </row>
    <row r="34" spans="1:6" ht="12.75" customHeight="1">
      <c r="A34" s="25">
        <v>21212</v>
      </c>
      <c r="B34" s="26" t="s">
        <v>230</v>
      </c>
      <c r="C34" s="4"/>
      <c r="D34" s="4"/>
      <c r="E34" s="28"/>
      <c r="F34" s="28"/>
    </row>
    <row r="35" spans="1:6" ht="12.75" customHeight="1">
      <c r="A35" s="25">
        <v>2121201</v>
      </c>
      <c r="B35" s="30" t="s">
        <v>231</v>
      </c>
      <c r="C35" s="4"/>
      <c r="D35" s="4"/>
      <c r="E35" s="28"/>
      <c r="F35" s="28"/>
    </row>
    <row r="36" spans="1:6" ht="12.75" customHeight="1">
      <c r="A36" s="25">
        <v>2121202</v>
      </c>
      <c r="B36" s="30" t="s">
        <v>232</v>
      </c>
      <c r="C36" s="4"/>
      <c r="D36" s="4"/>
      <c r="E36" s="28"/>
      <c r="F36" s="28"/>
    </row>
    <row r="37" spans="1:6" ht="12.75" customHeight="1">
      <c r="A37" s="25">
        <v>2121203</v>
      </c>
      <c r="B37" s="30" t="s">
        <v>233</v>
      </c>
      <c r="C37" s="4"/>
      <c r="D37" s="4"/>
      <c r="E37" s="28"/>
      <c r="F37" s="28"/>
    </row>
    <row r="38" spans="1:6" ht="12.75" customHeight="1">
      <c r="A38" s="25">
        <v>2121204</v>
      </c>
      <c r="B38" s="30" t="s">
        <v>234</v>
      </c>
      <c r="C38" s="4"/>
      <c r="D38" s="4"/>
      <c r="E38" s="28"/>
      <c r="F38" s="28"/>
    </row>
    <row r="39" spans="1:6" ht="12.75" customHeight="1">
      <c r="A39" s="25">
        <v>2121299</v>
      </c>
      <c r="B39" s="30" t="s">
        <v>235</v>
      </c>
      <c r="C39" s="4"/>
      <c r="D39" s="4"/>
      <c r="E39" s="28"/>
      <c r="F39" s="28"/>
    </row>
    <row r="40" spans="1:6" ht="12.75" customHeight="1">
      <c r="A40" s="25">
        <v>21213</v>
      </c>
      <c r="B40" s="26" t="s">
        <v>236</v>
      </c>
      <c r="C40" s="4"/>
      <c r="D40" s="4"/>
      <c r="E40" s="28"/>
      <c r="F40" s="28"/>
    </row>
    <row r="41" spans="1:6" ht="12.75" customHeight="1">
      <c r="A41" s="25">
        <v>2121301</v>
      </c>
      <c r="B41" s="30" t="s">
        <v>223</v>
      </c>
      <c r="C41" s="4"/>
      <c r="D41" s="4"/>
      <c r="E41" s="28"/>
      <c r="F41" s="28"/>
    </row>
    <row r="42" spans="1:6" ht="12.75" customHeight="1">
      <c r="A42" s="25">
        <v>2121302</v>
      </c>
      <c r="B42" s="30" t="s">
        <v>237</v>
      </c>
      <c r="C42" s="4"/>
      <c r="D42" s="4"/>
      <c r="E42" s="28"/>
      <c r="F42" s="28"/>
    </row>
    <row r="43" spans="1:6" ht="12.75" customHeight="1">
      <c r="A43" s="25">
        <v>2121303</v>
      </c>
      <c r="B43" s="30" t="s">
        <v>238</v>
      </c>
      <c r="C43" s="4"/>
      <c r="D43" s="4"/>
      <c r="E43" s="28"/>
      <c r="F43" s="28"/>
    </row>
    <row r="44" spans="1:6" ht="12.75" customHeight="1">
      <c r="A44" s="25">
        <v>2121304</v>
      </c>
      <c r="B44" s="30" t="s">
        <v>239</v>
      </c>
      <c r="C44" s="4"/>
      <c r="D44" s="4"/>
      <c r="E44" s="28"/>
      <c r="F44" s="28"/>
    </row>
    <row r="45" spans="1:6" ht="12.75" customHeight="1">
      <c r="A45" s="25">
        <v>2121399</v>
      </c>
      <c r="B45" s="30" t="s">
        <v>240</v>
      </c>
      <c r="C45" s="4"/>
      <c r="D45" s="4"/>
      <c r="E45" s="28"/>
      <c r="F45" s="28"/>
    </row>
    <row r="46" spans="1:6" ht="12.75" customHeight="1">
      <c r="A46" s="25">
        <v>21214</v>
      </c>
      <c r="B46" s="26" t="s">
        <v>241</v>
      </c>
      <c r="C46" s="4"/>
      <c r="D46" s="4"/>
      <c r="E46" s="28"/>
      <c r="F46" s="28"/>
    </row>
    <row r="47" spans="1:6" ht="12.75" customHeight="1">
      <c r="A47" s="25">
        <v>2121401</v>
      </c>
      <c r="B47" s="30" t="s">
        <v>242</v>
      </c>
      <c r="C47" s="4"/>
      <c r="D47" s="4"/>
      <c r="E47" s="28"/>
      <c r="F47" s="28"/>
    </row>
    <row r="48" spans="1:6" ht="12.75" customHeight="1">
      <c r="A48" s="25">
        <v>213</v>
      </c>
      <c r="B48" s="26" t="s">
        <v>243</v>
      </c>
      <c r="C48" s="4">
        <v>0</v>
      </c>
      <c r="D48" s="4">
        <v>0</v>
      </c>
      <c r="E48" s="28"/>
      <c r="F48" s="28"/>
    </row>
    <row r="49" spans="1:6" ht="12.75" customHeight="1">
      <c r="A49" s="25">
        <v>21366</v>
      </c>
      <c r="B49" s="30" t="s">
        <v>244</v>
      </c>
      <c r="C49" s="4"/>
      <c r="D49" s="4"/>
      <c r="E49" s="28"/>
      <c r="F49" s="28"/>
    </row>
    <row r="50" spans="1:6" ht="12.75" customHeight="1">
      <c r="A50" s="25">
        <v>2136699</v>
      </c>
      <c r="B50" s="30" t="s">
        <v>245</v>
      </c>
      <c r="C50" s="4"/>
      <c r="D50" s="4"/>
      <c r="E50" s="28"/>
      <c r="F50" s="28"/>
    </row>
    <row r="51" spans="1:6" ht="12.75" customHeight="1">
      <c r="A51" s="25">
        <v>215</v>
      </c>
      <c r="B51" s="29" t="s">
        <v>246</v>
      </c>
      <c r="C51" s="4">
        <v>0</v>
      </c>
      <c r="D51" s="4">
        <v>0</v>
      </c>
      <c r="E51" s="28"/>
      <c r="F51" s="28"/>
    </row>
    <row r="52" spans="1:6" ht="12.75" customHeight="1">
      <c r="A52" s="25">
        <v>21561</v>
      </c>
      <c r="B52" s="30" t="s">
        <v>247</v>
      </c>
      <c r="C52" s="4"/>
      <c r="D52" s="4"/>
      <c r="E52" s="28"/>
      <c r="F52" s="28"/>
    </row>
    <row r="53" spans="1:6" ht="12.75" customHeight="1">
      <c r="A53" s="25">
        <v>229</v>
      </c>
      <c r="B53" s="29" t="s">
        <v>248</v>
      </c>
      <c r="C53" s="4">
        <v>0</v>
      </c>
      <c r="D53" s="4">
        <v>0</v>
      </c>
      <c r="E53" s="28"/>
      <c r="F53" s="28"/>
    </row>
    <row r="54" spans="1:6" ht="12.75" customHeight="1">
      <c r="A54" s="25">
        <v>22904</v>
      </c>
      <c r="B54" s="30" t="s">
        <v>249</v>
      </c>
      <c r="C54" s="4"/>
      <c r="D54" s="28"/>
      <c r="E54" s="28"/>
      <c r="F54" s="28"/>
    </row>
    <row r="55" spans="1:6" ht="12.75" customHeight="1">
      <c r="A55" s="25">
        <v>22960</v>
      </c>
      <c r="B55" s="30" t="s">
        <v>250</v>
      </c>
      <c r="C55" s="4"/>
      <c r="D55" s="28"/>
      <c r="E55" s="28"/>
      <c r="F55" s="28"/>
    </row>
    <row r="56" spans="1:6" ht="12.75" customHeight="1">
      <c r="A56" s="25">
        <v>2296002</v>
      </c>
      <c r="B56" s="31" t="s">
        <v>251</v>
      </c>
      <c r="C56" s="4"/>
      <c r="D56" s="28"/>
      <c r="E56" s="28"/>
      <c r="F56" s="28"/>
    </row>
    <row r="57" spans="1:6" ht="12.75" customHeight="1">
      <c r="A57" s="25">
        <v>2296003</v>
      </c>
      <c r="B57" s="30" t="s">
        <v>252</v>
      </c>
      <c r="C57" s="4"/>
      <c r="D57" s="28"/>
      <c r="E57" s="28"/>
      <c r="F57" s="28"/>
    </row>
    <row r="58" spans="1:6" ht="12.75" customHeight="1">
      <c r="A58" s="25">
        <v>2296004</v>
      </c>
      <c r="B58" s="30" t="s">
        <v>253</v>
      </c>
      <c r="C58" s="4"/>
      <c r="D58" s="28"/>
      <c r="E58" s="28"/>
      <c r="F58" s="28"/>
    </row>
    <row r="59" spans="1:6" ht="12.75" customHeight="1">
      <c r="A59" s="25">
        <v>2296006</v>
      </c>
      <c r="B59" s="30" t="s">
        <v>254</v>
      </c>
      <c r="C59" s="4"/>
      <c r="D59" s="28"/>
      <c r="E59" s="28"/>
      <c r="F59" s="28"/>
    </row>
    <row r="60" spans="1:6" ht="12.75" customHeight="1">
      <c r="A60" s="25">
        <v>2296010</v>
      </c>
      <c r="B60" s="30" t="s">
        <v>255</v>
      </c>
      <c r="C60" s="4"/>
      <c r="D60" s="28"/>
      <c r="E60" s="28"/>
      <c r="F60" s="28"/>
    </row>
    <row r="61" spans="1:6" ht="12.75" customHeight="1">
      <c r="A61" s="25">
        <v>2296099</v>
      </c>
      <c r="B61" s="30" t="s">
        <v>256</v>
      </c>
      <c r="C61" s="4"/>
      <c r="D61" s="28"/>
      <c r="E61" s="28"/>
      <c r="F61" s="28"/>
    </row>
    <row r="62" spans="1:6" ht="14.25">
      <c r="A62" s="32" t="s">
        <v>92</v>
      </c>
      <c r="B62" s="33"/>
      <c r="C62" s="4"/>
      <c r="D62" s="28"/>
      <c r="E62" s="28"/>
      <c r="F62" s="28"/>
    </row>
    <row r="63" spans="1:6" ht="21" customHeight="1">
      <c r="A63" s="34" t="s">
        <v>257</v>
      </c>
      <c r="B63" s="35"/>
      <c r="C63" s="35"/>
      <c r="D63" s="34"/>
      <c r="E63" s="34"/>
      <c r="F63" s="34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 horizontalCentered="1"/>
  <pageMargins left="0.75" right="0.75" top="1" bottom="1" header="0.5" footer="0.5"/>
  <pageSetup horizontalDpi="600" verticalDpi="600" orientation="landscape" paperSize="9"/>
  <headerFooter alignWithMargins="0">
    <oddFooter>&amp;C&amp;10&amp;P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5" sqref="A5"/>
    </sheetView>
  </sheetViews>
  <sheetFormatPr defaultColWidth="9.00390625" defaultRowHeight="14.25"/>
  <cols>
    <col min="1" max="1" width="39.625" style="0" customWidth="1"/>
    <col min="2" max="2" width="39.50390625" style="0" customWidth="1"/>
  </cols>
  <sheetData>
    <row r="1" spans="1:2" ht="35.25" customHeight="1">
      <c r="A1" s="1" t="s">
        <v>258</v>
      </c>
      <c r="B1" s="1"/>
    </row>
    <row r="2" spans="1:2" ht="11.25" customHeight="1">
      <c r="A2" s="2"/>
      <c r="B2" s="2"/>
    </row>
    <row r="3" spans="1:2" ht="15.75" customHeight="1">
      <c r="A3" s="3" t="s">
        <v>2</v>
      </c>
      <c r="B3" s="3"/>
    </row>
    <row r="4" spans="1:2" ht="41.25" customHeight="1">
      <c r="A4" s="4" t="s">
        <v>259</v>
      </c>
      <c r="B4" s="4" t="s">
        <v>260</v>
      </c>
    </row>
    <row r="5" spans="1:2" ht="41.25" customHeight="1">
      <c r="A5" s="5" t="s">
        <v>92</v>
      </c>
      <c r="B5" s="6">
        <f>B7+B10</f>
        <v>375500</v>
      </c>
    </row>
    <row r="6" spans="1:2" ht="41.25" customHeight="1">
      <c r="A6" s="7" t="s">
        <v>261</v>
      </c>
      <c r="B6" s="4"/>
    </row>
    <row r="7" spans="1:2" ht="41.25" customHeight="1">
      <c r="A7" s="7" t="s">
        <v>262</v>
      </c>
      <c r="B7" s="8">
        <v>221000</v>
      </c>
    </row>
    <row r="8" spans="1:2" ht="41.25" customHeight="1">
      <c r="A8" s="9" t="s">
        <v>263</v>
      </c>
      <c r="B8" s="4"/>
    </row>
    <row r="9" spans="1:2" ht="41.25" customHeight="1">
      <c r="A9" s="9" t="s">
        <v>264</v>
      </c>
      <c r="B9" s="8">
        <v>221000</v>
      </c>
    </row>
    <row r="10" spans="1:2" ht="41.25" customHeight="1">
      <c r="A10" s="7" t="s">
        <v>265</v>
      </c>
      <c r="B10" s="8">
        <v>154500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2016-12-30T09:24:04Z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