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tabRatio="944" activeTab="0"/>
  </bookViews>
  <sheets>
    <sheet name="北山产业园结余资金计划" sheetId="1" r:id="rId1"/>
  </sheets>
  <definedNames>
    <definedName name="_xlnm.Print_Titles" localSheetId="0">'北山产业园结余资金计划'!$1:$4</definedName>
  </definedNames>
  <calcPr fullCalcOnLoad="1"/>
</workbook>
</file>

<file path=xl/sharedStrings.xml><?xml version="1.0" encoding="utf-8"?>
<sst xmlns="http://schemas.openxmlformats.org/spreadsheetml/2006/main" count="101" uniqueCount="68">
  <si>
    <t>明细措施名称</t>
  </si>
  <si>
    <t>工程名称</t>
  </si>
  <si>
    <t>主要建设内容</t>
  </si>
  <si>
    <t>单位</t>
  </si>
  <si>
    <t>任务量</t>
  </si>
  <si>
    <t>造价（万元）</t>
  </si>
  <si>
    <t>投资来源（万元）</t>
  </si>
  <si>
    <t>430529101</t>
  </si>
  <si>
    <t>工程量</t>
  </si>
  <si>
    <t xml:space="preserve">人工
工日
(个)
</t>
  </si>
  <si>
    <t>合计</t>
  </si>
  <si>
    <t>其中：材料费</t>
  </si>
  <si>
    <t>其中：设备费</t>
  </si>
  <si>
    <t>其中：机械费</t>
  </si>
  <si>
    <t>其中：人工费</t>
  </si>
  <si>
    <t>财政
资金</t>
  </si>
  <si>
    <t>自筹现金及以物折资</t>
  </si>
  <si>
    <t>投劳
折资</t>
  </si>
  <si>
    <t xml:space="preserve">其它
资金
</t>
  </si>
  <si>
    <t>土石方（方）</t>
  </si>
  <si>
    <t>浆砌石（方）</t>
  </si>
  <si>
    <t>砼及钢筋砼</t>
  </si>
  <si>
    <t>总计:</t>
  </si>
  <si>
    <t>水利措施</t>
  </si>
  <si>
    <t>公里</t>
  </si>
  <si>
    <t xml:space="preserve">  灌排渠系</t>
  </si>
  <si>
    <t xml:space="preserve">    衬砌渠道</t>
  </si>
  <si>
    <t>QG01</t>
  </si>
  <si>
    <t>高坪镇江平村渠道</t>
  </si>
  <si>
    <t>新修渠道BH=0.3*0.3，三面现浇砼硬化</t>
  </si>
  <si>
    <t>QG02</t>
  </si>
  <si>
    <t>高坪镇红山村渠道</t>
  </si>
  <si>
    <t>QG03</t>
  </si>
  <si>
    <t>QG04</t>
  </si>
  <si>
    <t>QG05</t>
  </si>
  <si>
    <t>QG06</t>
  </si>
  <si>
    <t>QG07</t>
  </si>
  <si>
    <t xml:space="preserve">  小型蓄排水工程</t>
  </si>
  <si>
    <t>山塘硬化</t>
  </si>
  <si>
    <t>农业措施</t>
  </si>
  <si>
    <t>道路建设</t>
  </si>
  <si>
    <t>JS01</t>
  </si>
  <si>
    <t>道路建设200米 砂石路面，局部浆砌石挡土墙</t>
  </si>
  <si>
    <t>JS02</t>
  </si>
  <si>
    <t>道路建设150米 砂石路面，局部浆砌石挡土墙</t>
  </si>
  <si>
    <t>JS03</t>
  </si>
  <si>
    <t>JS04</t>
  </si>
  <si>
    <t>JS05</t>
  </si>
  <si>
    <t>JS06</t>
  </si>
  <si>
    <t>JS07</t>
  </si>
  <si>
    <t>EX01</t>
  </si>
  <si>
    <t>EX02</t>
  </si>
  <si>
    <t>座</t>
  </si>
  <si>
    <t>七江镇富家村道路建设</t>
  </si>
  <si>
    <t>司门前镇永新村渠道</t>
  </si>
  <si>
    <t>司门前镇玉林村渠道</t>
  </si>
  <si>
    <t>荷香桥镇万兴村渠道</t>
  </si>
  <si>
    <t>岩口镇邱家村渠道</t>
  </si>
  <si>
    <t>岩口镇双石村渠道</t>
  </si>
  <si>
    <t>六都寨镇狮龙强村山塘</t>
  </si>
  <si>
    <t>滩头镇塘市村付木山塘</t>
  </si>
  <si>
    <t>金石桥镇洞下村8组道路建设</t>
  </si>
  <si>
    <t>金石桥镇峡溪村3组道路建设</t>
  </si>
  <si>
    <t>桃洪镇雨山保和村双冲十组道路建设</t>
  </si>
  <si>
    <t>岩口镇三角村道路建设</t>
  </si>
  <si>
    <t>司门前镇竹山院村道路建设</t>
  </si>
  <si>
    <t>荷香桥镇茅铺村汤家道路建设</t>
  </si>
  <si>
    <t>隆回县北山龙牙百合优势特色产业园项目结余资金使用计划明细表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</si>
</sst>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\-0.00;;"/>
    <numFmt numFmtId="178" formatCode="0_ "/>
    <numFmt numFmtId="179" formatCode="0_ ;\-0;;"/>
    <numFmt numFmtId="180" formatCode="0.0_ "/>
    <numFmt numFmtId="181" formatCode="0.0_ ;\-0.0;;"/>
    <numFmt numFmtId="182" formatCode="0.0_ ;\-0;;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Zeros="0" tabSelected="1" zoomScaleSheetLayoutView="100" zoomScalePageLayoutView="0" workbookViewId="0" topLeftCell="A1">
      <selection activeCell="C6" sqref="C6"/>
    </sheetView>
  </sheetViews>
  <sheetFormatPr defaultColWidth="8.00390625" defaultRowHeight="14.25" customHeight="1"/>
  <cols>
    <col min="1" max="1" width="14.421875" style="1" customWidth="1"/>
    <col min="2" max="2" width="14.8515625" style="1" customWidth="1"/>
    <col min="3" max="3" width="21.00390625" style="1" customWidth="1"/>
    <col min="4" max="4" width="17.7109375" style="1" customWidth="1"/>
    <col min="5" max="5" width="4.421875" style="1" customWidth="1"/>
    <col min="6" max="6" width="5.8515625" style="2" customWidth="1"/>
    <col min="7" max="7" width="5.421875" style="1" customWidth="1"/>
    <col min="8" max="8" width="5.57421875" style="1" customWidth="1"/>
    <col min="9" max="9" width="5.421875" style="1" customWidth="1"/>
    <col min="10" max="10" width="5.57421875" style="1" customWidth="1"/>
    <col min="11" max="11" width="5.57421875" style="2" customWidth="1"/>
    <col min="12" max="12" width="6.140625" style="2" customWidth="1"/>
    <col min="13" max="13" width="5.8515625" style="1" customWidth="1"/>
    <col min="14" max="14" width="4.7109375" style="1" customWidth="1"/>
    <col min="15" max="15" width="4.421875" style="1" customWidth="1"/>
    <col min="16" max="16" width="6.28125" style="3" customWidth="1"/>
    <col min="17" max="17" width="5.57421875" style="3" customWidth="1"/>
    <col min="18" max="18" width="5.7109375" style="3" customWidth="1"/>
    <col min="19" max="19" width="6.421875" style="3" customWidth="1"/>
    <col min="20" max="16384" width="8.00390625" style="1" customWidth="1"/>
  </cols>
  <sheetData>
    <row r="1" spans="1:19" ht="46.5" customHeight="1">
      <c r="A1" s="18" t="s">
        <v>67</v>
      </c>
      <c r="B1" s="19"/>
      <c r="C1" s="19"/>
      <c r="D1" s="19"/>
      <c r="E1" s="19"/>
      <c r="F1" s="20"/>
      <c r="G1" s="19"/>
      <c r="H1" s="19"/>
      <c r="I1" s="19"/>
      <c r="J1" s="19"/>
      <c r="K1" s="20"/>
      <c r="L1" s="20"/>
      <c r="M1" s="19"/>
      <c r="N1" s="19"/>
      <c r="O1" s="19"/>
      <c r="P1" s="19"/>
      <c r="Q1" s="19"/>
      <c r="R1" s="19"/>
      <c r="S1" s="19"/>
    </row>
    <row r="2" spans="1:19" ht="26.25" customHeight="1">
      <c r="A2" s="21"/>
      <c r="B2" s="21"/>
      <c r="C2" s="21"/>
      <c r="D2" s="21"/>
      <c r="E2" s="22"/>
      <c r="F2" s="21"/>
      <c r="G2" s="21"/>
      <c r="H2" s="21"/>
      <c r="I2" s="21"/>
      <c r="J2" s="4"/>
      <c r="K2" s="23"/>
      <c r="L2" s="23"/>
      <c r="M2" s="21"/>
      <c r="N2" s="21"/>
      <c r="O2" s="21"/>
      <c r="P2" s="22"/>
      <c r="Q2" s="5"/>
      <c r="R2" s="24"/>
      <c r="S2" s="24"/>
    </row>
    <row r="3" spans="1:19" ht="16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/>
      <c r="H3" s="17"/>
      <c r="I3" s="17"/>
      <c r="J3" s="17"/>
      <c r="K3" s="17" t="s">
        <v>6</v>
      </c>
      <c r="L3" s="17" t="s">
        <v>7</v>
      </c>
      <c r="M3" s="17"/>
      <c r="N3" s="17"/>
      <c r="O3" s="17"/>
      <c r="P3" s="17" t="s">
        <v>8</v>
      </c>
      <c r="Q3" s="17"/>
      <c r="R3" s="17"/>
      <c r="S3" s="17" t="s">
        <v>9</v>
      </c>
    </row>
    <row r="4" spans="1:19" ht="32.25" customHeight="1">
      <c r="A4" s="17"/>
      <c r="B4" s="17"/>
      <c r="C4" s="17"/>
      <c r="D4" s="17"/>
      <c r="E4" s="17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10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17"/>
    </row>
    <row r="5" spans="1:19" ht="30" customHeight="1">
      <c r="A5" s="16" t="s">
        <v>22</v>
      </c>
      <c r="B5" s="7"/>
      <c r="C5" s="7"/>
      <c r="D5" s="6"/>
      <c r="E5" s="6"/>
      <c r="F5" s="8">
        <f>F6+F19</f>
        <v>77.5</v>
      </c>
      <c r="G5" s="8">
        <f aca="true" t="shared" si="0" ref="G5:S5">G6+G19</f>
        <v>44.82268156424581</v>
      </c>
      <c r="H5" s="8">
        <f t="shared" si="0"/>
        <v>0</v>
      </c>
      <c r="I5" s="8">
        <f t="shared" si="0"/>
        <v>11.378659217877093</v>
      </c>
      <c r="J5" s="8">
        <f t="shared" si="0"/>
        <v>21.299999999999997</v>
      </c>
      <c r="K5" s="8">
        <f t="shared" si="0"/>
        <v>77.5</v>
      </c>
      <c r="L5" s="8">
        <f t="shared" si="0"/>
        <v>77.5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9">
        <f t="shared" si="0"/>
        <v>835.8139664804469</v>
      </c>
      <c r="Q5" s="9">
        <f t="shared" si="0"/>
        <v>1754.7899441340783</v>
      </c>
      <c r="R5" s="9">
        <f t="shared" si="0"/>
        <v>432.6</v>
      </c>
      <c r="S5" s="9">
        <f t="shared" si="0"/>
        <v>3885.4219948849104</v>
      </c>
    </row>
    <row r="6" spans="1:19" ht="24.75" customHeight="1">
      <c r="A6" s="7" t="s">
        <v>23</v>
      </c>
      <c r="B6" s="7"/>
      <c r="C6" s="7"/>
      <c r="D6" s="6" t="s">
        <v>24</v>
      </c>
      <c r="E6" s="8"/>
      <c r="F6" s="8">
        <f>F7+F16</f>
        <v>55</v>
      </c>
      <c r="G6" s="8">
        <f aca="true" t="shared" si="1" ref="G6:S6">G7+G16</f>
        <v>31.819999999999997</v>
      </c>
      <c r="H6" s="8">
        <f t="shared" si="1"/>
        <v>0</v>
      </c>
      <c r="I6" s="8">
        <f t="shared" si="1"/>
        <v>7.880000000000002</v>
      </c>
      <c r="J6" s="8">
        <f t="shared" si="1"/>
        <v>15.299999999999999</v>
      </c>
      <c r="K6" s="8">
        <f t="shared" si="1"/>
        <v>55</v>
      </c>
      <c r="L6" s="8">
        <f t="shared" si="1"/>
        <v>55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9">
        <f t="shared" si="1"/>
        <v>383.3</v>
      </c>
      <c r="Q6" s="9">
        <f t="shared" si="1"/>
        <v>460.6</v>
      </c>
      <c r="R6" s="9">
        <f t="shared" si="1"/>
        <v>432.6</v>
      </c>
      <c r="S6" s="9">
        <f t="shared" si="1"/>
        <v>2653.8363171355495</v>
      </c>
    </row>
    <row r="7" spans="1:19" ht="24.75" customHeight="1">
      <c r="A7" s="7" t="s">
        <v>25</v>
      </c>
      <c r="B7" s="7"/>
      <c r="C7" s="7"/>
      <c r="D7" s="6" t="s">
        <v>24</v>
      </c>
      <c r="E7" s="8">
        <f>E8</f>
        <v>1.784</v>
      </c>
      <c r="F7" s="8">
        <f aca="true" t="shared" si="2" ref="F7:S7">F8</f>
        <v>47</v>
      </c>
      <c r="G7" s="8">
        <f t="shared" si="2"/>
        <v>26.319999999999997</v>
      </c>
      <c r="H7" s="8">
        <f t="shared" si="2"/>
        <v>0</v>
      </c>
      <c r="I7" s="8">
        <f t="shared" si="2"/>
        <v>6.580000000000002</v>
      </c>
      <c r="J7" s="8">
        <f t="shared" si="2"/>
        <v>14.1</v>
      </c>
      <c r="K7" s="8">
        <f t="shared" si="2"/>
        <v>47</v>
      </c>
      <c r="L7" s="8">
        <f t="shared" si="2"/>
        <v>47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9">
        <f t="shared" si="2"/>
        <v>324.3</v>
      </c>
      <c r="Q7" s="9">
        <f t="shared" si="2"/>
        <v>460.6</v>
      </c>
      <c r="R7" s="9">
        <f t="shared" si="2"/>
        <v>272.6</v>
      </c>
      <c r="S7" s="9">
        <f t="shared" si="2"/>
        <v>2253.8363171355495</v>
      </c>
    </row>
    <row r="8" spans="1:19" ht="24.75" customHeight="1">
      <c r="A8" s="7" t="s">
        <v>26</v>
      </c>
      <c r="B8" s="7"/>
      <c r="C8" s="7"/>
      <c r="D8" s="6" t="s">
        <v>24</v>
      </c>
      <c r="E8" s="8">
        <f>SUM(E9:E15)</f>
        <v>1.784</v>
      </c>
      <c r="F8" s="8">
        <f aca="true" t="shared" si="3" ref="F8:S8">SUM(F9:F15)</f>
        <v>47</v>
      </c>
      <c r="G8" s="8">
        <f t="shared" si="3"/>
        <v>26.319999999999997</v>
      </c>
      <c r="H8" s="8">
        <f t="shared" si="3"/>
        <v>0</v>
      </c>
      <c r="I8" s="8">
        <f t="shared" si="3"/>
        <v>6.580000000000002</v>
      </c>
      <c r="J8" s="8">
        <f t="shared" si="3"/>
        <v>14.1</v>
      </c>
      <c r="K8" s="8">
        <f t="shared" si="3"/>
        <v>47</v>
      </c>
      <c r="L8" s="8">
        <f t="shared" si="3"/>
        <v>47</v>
      </c>
      <c r="M8" s="8">
        <f t="shared" si="3"/>
        <v>0</v>
      </c>
      <c r="N8" s="8">
        <f t="shared" si="3"/>
        <v>0</v>
      </c>
      <c r="O8" s="8">
        <f t="shared" si="3"/>
        <v>0</v>
      </c>
      <c r="P8" s="9">
        <f t="shared" si="3"/>
        <v>324.3</v>
      </c>
      <c r="Q8" s="9">
        <f t="shared" si="3"/>
        <v>460.6</v>
      </c>
      <c r="R8" s="9">
        <f t="shared" si="3"/>
        <v>272.6</v>
      </c>
      <c r="S8" s="9">
        <f t="shared" si="3"/>
        <v>2253.8363171355495</v>
      </c>
    </row>
    <row r="9" spans="1:19" ht="24.75" customHeight="1">
      <c r="A9" s="6" t="s">
        <v>27</v>
      </c>
      <c r="B9" s="7" t="s">
        <v>28</v>
      </c>
      <c r="C9" s="7" t="s">
        <v>29</v>
      </c>
      <c r="D9" s="6" t="s">
        <v>24</v>
      </c>
      <c r="E9" s="8">
        <v>0.15</v>
      </c>
      <c r="F9" s="8">
        <v>4</v>
      </c>
      <c r="G9" s="8">
        <v>2.2399999999999998</v>
      </c>
      <c r="H9" s="8">
        <v>0</v>
      </c>
      <c r="I9" s="8">
        <v>0.5600000000000002</v>
      </c>
      <c r="J9" s="8">
        <v>1.2</v>
      </c>
      <c r="K9" s="8">
        <v>4</v>
      </c>
      <c r="L9" s="8">
        <v>4</v>
      </c>
      <c r="M9" s="8">
        <v>0</v>
      </c>
      <c r="N9" s="8">
        <v>0</v>
      </c>
      <c r="O9" s="8">
        <v>0</v>
      </c>
      <c r="P9" s="9">
        <v>27.6</v>
      </c>
      <c r="Q9" s="9">
        <v>39.2</v>
      </c>
      <c r="R9" s="9">
        <v>23.2</v>
      </c>
      <c r="S9" s="9">
        <v>191.8158567774936</v>
      </c>
    </row>
    <row r="10" spans="1:19" ht="24.75" customHeight="1">
      <c r="A10" s="6" t="s">
        <v>30</v>
      </c>
      <c r="B10" s="7" t="s">
        <v>31</v>
      </c>
      <c r="C10" s="7" t="s">
        <v>29</v>
      </c>
      <c r="D10" s="6" t="s">
        <v>24</v>
      </c>
      <c r="E10" s="8">
        <v>0.11</v>
      </c>
      <c r="F10" s="8">
        <v>3</v>
      </c>
      <c r="G10" s="8">
        <v>1.6799999999999997</v>
      </c>
      <c r="H10" s="8">
        <v>0</v>
      </c>
      <c r="I10" s="8">
        <v>0.42000000000000015</v>
      </c>
      <c r="J10" s="8">
        <v>0.8999999999999999</v>
      </c>
      <c r="K10" s="8">
        <v>3</v>
      </c>
      <c r="L10" s="8">
        <v>3</v>
      </c>
      <c r="M10" s="8">
        <v>0</v>
      </c>
      <c r="N10" s="8">
        <v>0</v>
      </c>
      <c r="O10" s="8">
        <v>0</v>
      </c>
      <c r="P10" s="9">
        <v>20.700000000000003</v>
      </c>
      <c r="Q10" s="9">
        <v>29.4</v>
      </c>
      <c r="R10" s="9">
        <v>17.4</v>
      </c>
      <c r="S10" s="9">
        <v>143.8618925831202</v>
      </c>
    </row>
    <row r="11" spans="1:19" ht="24.75" customHeight="1">
      <c r="A11" s="6" t="s">
        <v>32</v>
      </c>
      <c r="B11" s="7" t="s">
        <v>54</v>
      </c>
      <c r="C11" s="7" t="s">
        <v>29</v>
      </c>
      <c r="D11" s="6" t="s">
        <v>24</v>
      </c>
      <c r="E11" s="8">
        <v>0.27</v>
      </c>
      <c r="F11" s="8">
        <v>7</v>
      </c>
      <c r="G11" s="8">
        <v>3.9199999999999995</v>
      </c>
      <c r="H11" s="8">
        <v>0</v>
      </c>
      <c r="I11" s="8">
        <v>0.9800000000000003</v>
      </c>
      <c r="J11" s="8">
        <v>2.1</v>
      </c>
      <c r="K11" s="8">
        <v>7</v>
      </c>
      <c r="L11" s="8">
        <v>7</v>
      </c>
      <c r="M11" s="8">
        <v>0</v>
      </c>
      <c r="N11" s="8">
        <v>0</v>
      </c>
      <c r="O11" s="8">
        <v>0</v>
      </c>
      <c r="P11" s="9">
        <v>48.3</v>
      </c>
      <c r="Q11" s="9">
        <v>68.60000000000001</v>
      </c>
      <c r="R11" s="9">
        <v>40.6</v>
      </c>
      <c r="S11" s="9">
        <v>335.6777493606138</v>
      </c>
    </row>
    <row r="12" spans="1:19" ht="24.75" customHeight="1">
      <c r="A12" s="6" t="s">
        <v>33</v>
      </c>
      <c r="B12" s="7" t="s">
        <v>55</v>
      </c>
      <c r="C12" s="7" t="s">
        <v>29</v>
      </c>
      <c r="D12" s="6" t="s">
        <v>24</v>
      </c>
      <c r="E12" s="8">
        <v>0.11399999999999999</v>
      </c>
      <c r="F12" s="8">
        <v>3</v>
      </c>
      <c r="G12" s="8">
        <v>1.6799999999999997</v>
      </c>
      <c r="H12" s="8">
        <v>0</v>
      </c>
      <c r="I12" s="8">
        <v>0.42000000000000015</v>
      </c>
      <c r="J12" s="8">
        <v>0.8999999999999999</v>
      </c>
      <c r="K12" s="8">
        <v>3</v>
      </c>
      <c r="L12" s="8">
        <v>3</v>
      </c>
      <c r="M12" s="8">
        <v>0</v>
      </c>
      <c r="N12" s="8">
        <v>0</v>
      </c>
      <c r="O12" s="8">
        <v>0</v>
      </c>
      <c r="P12" s="9">
        <v>20.700000000000003</v>
      </c>
      <c r="Q12" s="9">
        <v>29.4</v>
      </c>
      <c r="R12" s="9">
        <v>17.4</v>
      </c>
      <c r="S12" s="9">
        <v>143.8618925831202</v>
      </c>
    </row>
    <row r="13" spans="1:19" ht="24.75" customHeight="1">
      <c r="A13" s="6" t="s">
        <v>34</v>
      </c>
      <c r="B13" s="7" t="s">
        <v>56</v>
      </c>
      <c r="C13" s="7" t="s">
        <v>29</v>
      </c>
      <c r="D13" s="6" t="s">
        <v>24</v>
      </c>
      <c r="E13" s="8">
        <v>0.266</v>
      </c>
      <c r="F13" s="8">
        <v>7</v>
      </c>
      <c r="G13" s="8">
        <v>3.9199999999999995</v>
      </c>
      <c r="H13" s="8">
        <v>0</v>
      </c>
      <c r="I13" s="8">
        <v>0.9800000000000003</v>
      </c>
      <c r="J13" s="8">
        <v>2.1</v>
      </c>
      <c r="K13" s="8">
        <v>7</v>
      </c>
      <c r="L13" s="8">
        <v>7</v>
      </c>
      <c r="M13" s="8">
        <v>0</v>
      </c>
      <c r="N13" s="8">
        <v>0</v>
      </c>
      <c r="O13" s="8">
        <v>0</v>
      </c>
      <c r="P13" s="9">
        <v>48.3</v>
      </c>
      <c r="Q13" s="9">
        <v>68.60000000000001</v>
      </c>
      <c r="R13" s="9">
        <v>40.6</v>
      </c>
      <c r="S13" s="9">
        <v>335.6777493606138</v>
      </c>
    </row>
    <row r="14" spans="1:19" ht="24.75" customHeight="1">
      <c r="A14" s="6" t="s">
        <v>35</v>
      </c>
      <c r="B14" s="7" t="s">
        <v>57</v>
      </c>
      <c r="C14" s="7" t="s">
        <v>29</v>
      </c>
      <c r="D14" s="6" t="s">
        <v>24</v>
      </c>
      <c r="E14" s="8">
        <v>0.19</v>
      </c>
      <c r="F14" s="8">
        <v>5</v>
      </c>
      <c r="G14" s="8">
        <v>2.8</v>
      </c>
      <c r="H14" s="8">
        <v>0</v>
      </c>
      <c r="I14" s="8">
        <v>0.7000000000000002</v>
      </c>
      <c r="J14" s="8">
        <v>1.5</v>
      </c>
      <c r="K14" s="8">
        <v>5</v>
      </c>
      <c r="L14" s="8">
        <v>5</v>
      </c>
      <c r="M14" s="8">
        <v>0</v>
      </c>
      <c r="N14" s="8">
        <v>0</v>
      </c>
      <c r="O14" s="8">
        <v>0</v>
      </c>
      <c r="P14" s="9">
        <v>34.5</v>
      </c>
      <c r="Q14" s="9">
        <v>49</v>
      </c>
      <c r="R14" s="9">
        <v>29</v>
      </c>
      <c r="S14" s="9">
        <v>239.76982097186698</v>
      </c>
    </row>
    <row r="15" spans="1:19" ht="24.75" customHeight="1">
      <c r="A15" s="6" t="s">
        <v>36</v>
      </c>
      <c r="B15" s="7" t="s">
        <v>58</v>
      </c>
      <c r="C15" s="7" t="s">
        <v>29</v>
      </c>
      <c r="D15" s="6" t="s">
        <v>24</v>
      </c>
      <c r="E15" s="8">
        <v>0.6839999999999999</v>
      </c>
      <c r="F15" s="8">
        <v>18</v>
      </c>
      <c r="G15" s="8">
        <v>10.079999999999998</v>
      </c>
      <c r="H15" s="8">
        <v>0</v>
      </c>
      <c r="I15" s="8">
        <v>2.520000000000001</v>
      </c>
      <c r="J15" s="8">
        <v>5.4</v>
      </c>
      <c r="K15" s="8">
        <v>18</v>
      </c>
      <c r="L15" s="8">
        <v>18</v>
      </c>
      <c r="M15" s="8">
        <v>0</v>
      </c>
      <c r="N15" s="8">
        <v>0</v>
      </c>
      <c r="O15" s="8">
        <v>0</v>
      </c>
      <c r="P15" s="9">
        <v>124.2</v>
      </c>
      <c r="Q15" s="9">
        <v>176.4</v>
      </c>
      <c r="R15" s="9">
        <v>104.4</v>
      </c>
      <c r="S15" s="9">
        <v>863.1713554987211</v>
      </c>
    </row>
    <row r="16" spans="1:19" ht="24.75" customHeight="1">
      <c r="A16" s="7" t="s">
        <v>37</v>
      </c>
      <c r="B16" s="7"/>
      <c r="C16" s="7"/>
      <c r="D16" s="6" t="s">
        <v>52</v>
      </c>
      <c r="E16" s="6">
        <f>SUM(E17:E18)</f>
        <v>2</v>
      </c>
      <c r="F16" s="8">
        <f aca="true" t="shared" si="4" ref="F16:S16">SUM(F17:F18)</f>
        <v>8</v>
      </c>
      <c r="G16" s="8">
        <f t="shared" si="4"/>
        <v>5.5</v>
      </c>
      <c r="H16" s="8">
        <f t="shared" si="4"/>
        <v>0</v>
      </c>
      <c r="I16" s="8">
        <f t="shared" si="4"/>
        <v>1.3</v>
      </c>
      <c r="J16" s="8">
        <f t="shared" si="4"/>
        <v>1.2</v>
      </c>
      <c r="K16" s="8">
        <f t="shared" si="4"/>
        <v>8</v>
      </c>
      <c r="L16" s="8">
        <f t="shared" si="4"/>
        <v>8</v>
      </c>
      <c r="M16" s="6">
        <f t="shared" si="4"/>
        <v>0</v>
      </c>
      <c r="N16" s="6">
        <f t="shared" si="4"/>
        <v>0</v>
      </c>
      <c r="O16" s="6">
        <f t="shared" si="4"/>
        <v>0</v>
      </c>
      <c r="P16" s="6">
        <f t="shared" si="4"/>
        <v>59</v>
      </c>
      <c r="Q16" s="6">
        <f t="shared" si="4"/>
        <v>0</v>
      </c>
      <c r="R16" s="6">
        <f t="shared" si="4"/>
        <v>160</v>
      </c>
      <c r="S16" s="6">
        <f t="shared" si="4"/>
        <v>400</v>
      </c>
    </row>
    <row r="17" spans="1:19" ht="27.75" customHeight="1">
      <c r="A17" s="6" t="s">
        <v>50</v>
      </c>
      <c r="B17" s="7" t="s">
        <v>59</v>
      </c>
      <c r="C17" s="7" t="s">
        <v>38</v>
      </c>
      <c r="D17" s="6" t="s">
        <v>52</v>
      </c>
      <c r="E17" s="6">
        <v>1</v>
      </c>
      <c r="F17" s="10">
        <v>3</v>
      </c>
      <c r="G17" s="10">
        <v>2</v>
      </c>
      <c r="H17" s="10"/>
      <c r="I17" s="10">
        <v>0.55</v>
      </c>
      <c r="J17" s="10">
        <f>F17-G17-H17-I17</f>
        <v>0.44999999999999996</v>
      </c>
      <c r="K17" s="11">
        <v>3</v>
      </c>
      <c r="L17" s="10">
        <v>3</v>
      </c>
      <c r="M17" s="10"/>
      <c r="N17" s="10"/>
      <c r="O17" s="11"/>
      <c r="P17" s="9">
        <v>22</v>
      </c>
      <c r="Q17" s="9"/>
      <c r="R17" s="9">
        <v>60</v>
      </c>
      <c r="S17" s="9">
        <v>150</v>
      </c>
    </row>
    <row r="18" spans="1:19" ht="24.75" customHeight="1">
      <c r="A18" s="6" t="s">
        <v>51</v>
      </c>
      <c r="B18" s="7" t="s">
        <v>60</v>
      </c>
      <c r="C18" s="7" t="s">
        <v>38</v>
      </c>
      <c r="D18" s="6" t="s">
        <v>52</v>
      </c>
      <c r="E18" s="9">
        <v>1</v>
      </c>
      <c r="F18" s="8">
        <v>5</v>
      </c>
      <c r="G18" s="8">
        <v>3.5</v>
      </c>
      <c r="H18" s="8">
        <v>0</v>
      </c>
      <c r="I18" s="8">
        <v>0.75</v>
      </c>
      <c r="J18" s="8">
        <v>0.75</v>
      </c>
      <c r="K18" s="8">
        <v>5</v>
      </c>
      <c r="L18" s="8">
        <v>5</v>
      </c>
      <c r="M18" s="8">
        <v>0</v>
      </c>
      <c r="N18" s="8">
        <v>0</v>
      </c>
      <c r="O18" s="8">
        <v>0</v>
      </c>
      <c r="P18" s="9">
        <v>37</v>
      </c>
      <c r="Q18" s="9"/>
      <c r="R18" s="9">
        <v>100</v>
      </c>
      <c r="S18" s="9">
        <v>250</v>
      </c>
    </row>
    <row r="19" spans="1:19" ht="24.75" customHeight="1">
      <c r="A19" s="7" t="s">
        <v>39</v>
      </c>
      <c r="B19" s="7"/>
      <c r="C19" s="7"/>
      <c r="D19" s="12" t="s">
        <v>24</v>
      </c>
      <c r="E19" s="13">
        <f aca="true" t="shared" si="5" ref="E19:S19">E20</f>
        <v>1.1</v>
      </c>
      <c r="F19" s="13">
        <f t="shared" si="5"/>
        <v>22.5</v>
      </c>
      <c r="G19" s="14">
        <f t="shared" si="5"/>
        <v>13.002681564245814</v>
      </c>
      <c r="H19" s="14">
        <f t="shared" si="5"/>
        <v>0</v>
      </c>
      <c r="I19" s="14">
        <f t="shared" si="5"/>
        <v>3.4986592178770923</v>
      </c>
      <c r="J19" s="14">
        <f t="shared" si="5"/>
        <v>6</v>
      </c>
      <c r="K19" s="14">
        <f t="shared" si="5"/>
        <v>22.5</v>
      </c>
      <c r="L19" s="14">
        <f t="shared" si="5"/>
        <v>22.5</v>
      </c>
      <c r="M19" s="14">
        <f t="shared" si="5"/>
        <v>0</v>
      </c>
      <c r="N19" s="14">
        <f t="shared" si="5"/>
        <v>0</v>
      </c>
      <c r="O19" s="14">
        <f t="shared" si="5"/>
        <v>0</v>
      </c>
      <c r="P19" s="15">
        <f t="shared" si="5"/>
        <v>452.5139664804469</v>
      </c>
      <c r="Q19" s="15">
        <f t="shared" si="5"/>
        <v>1294.1899441340784</v>
      </c>
      <c r="R19" s="15">
        <f t="shared" si="5"/>
        <v>0</v>
      </c>
      <c r="S19" s="15">
        <f t="shared" si="5"/>
        <v>1231.5856777493607</v>
      </c>
    </row>
    <row r="20" spans="1:19" ht="25.5" customHeight="1">
      <c r="A20" s="6" t="s">
        <v>40</v>
      </c>
      <c r="B20" s="7"/>
      <c r="C20" s="7"/>
      <c r="D20" s="12" t="s">
        <v>24</v>
      </c>
      <c r="E20" s="13">
        <f>SUM(E21:E27)</f>
        <v>1.1</v>
      </c>
      <c r="F20" s="13">
        <f aca="true" t="shared" si="6" ref="F20:S20">SUM(F21:F27)</f>
        <v>22.5</v>
      </c>
      <c r="G20" s="14">
        <f t="shared" si="6"/>
        <v>13.002681564245814</v>
      </c>
      <c r="H20" s="14">
        <f t="shared" si="6"/>
        <v>0</v>
      </c>
      <c r="I20" s="14">
        <f t="shared" si="6"/>
        <v>3.4986592178770923</v>
      </c>
      <c r="J20" s="14">
        <f t="shared" si="6"/>
        <v>6</v>
      </c>
      <c r="K20" s="14">
        <f t="shared" si="6"/>
        <v>22.5</v>
      </c>
      <c r="L20" s="14">
        <f t="shared" si="6"/>
        <v>22.5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5">
        <f t="shared" si="6"/>
        <v>452.5139664804469</v>
      </c>
      <c r="Q20" s="15">
        <f t="shared" si="6"/>
        <v>1294.1899441340784</v>
      </c>
      <c r="R20" s="15">
        <f t="shared" si="6"/>
        <v>0</v>
      </c>
      <c r="S20" s="15">
        <f t="shared" si="6"/>
        <v>1231.5856777493607</v>
      </c>
    </row>
    <row r="21" spans="1:19" s="2" customFormat="1" ht="27" customHeight="1">
      <c r="A21" s="6" t="s">
        <v>41</v>
      </c>
      <c r="B21" s="7" t="s">
        <v>61</v>
      </c>
      <c r="C21" s="7" t="s">
        <v>42</v>
      </c>
      <c r="D21" s="12" t="s">
        <v>24</v>
      </c>
      <c r="E21" s="13">
        <v>0.2</v>
      </c>
      <c r="F21" s="14">
        <v>5</v>
      </c>
      <c r="G21" s="14">
        <v>2.500558659217878</v>
      </c>
      <c r="H21" s="14">
        <v>0</v>
      </c>
      <c r="I21" s="14">
        <v>0.9994413407821221</v>
      </c>
      <c r="J21" s="14">
        <v>1.5</v>
      </c>
      <c r="K21" s="14">
        <v>5</v>
      </c>
      <c r="L21" s="14">
        <v>5</v>
      </c>
      <c r="M21" s="14">
        <v>0</v>
      </c>
      <c r="N21" s="14">
        <v>0</v>
      </c>
      <c r="O21" s="15">
        <v>0</v>
      </c>
      <c r="P21" s="15">
        <v>83.79888268156424</v>
      </c>
      <c r="Q21" s="15">
        <v>251.39664804469277</v>
      </c>
      <c r="R21" s="15">
        <v>0</v>
      </c>
      <c r="S21" s="15">
        <v>239.769820971867</v>
      </c>
    </row>
    <row r="22" spans="1:19" s="2" customFormat="1" ht="27" customHeight="1">
      <c r="A22" s="6" t="s">
        <v>43</v>
      </c>
      <c r="B22" s="7" t="s">
        <v>62</v>
      </c>
      <c r="C22" s="7" t="s">
        <v>44</v>
      </c>
      <c r="D22" s="12" t="s">
        <v>24</v>
      </c>
      <c r="E22" s="13">
        <v>0.15</v>
      </c>
      <c r="F22" s="14">
        <v>3</v>
      </c>
      <c r="G22" s="14">
        <v>1.500335195530727</v>
      </c>
      <c r="H22" s="14">
        <v>0</v>
      </c>
      <c r="I22" s="14">
        <v>0.5996648044692732</v>
      </c>
      <c r="J22" s="14">
        <v>0.8999999999999999</v>
      </c>
      <c r="K22" s="14">
        <v>3</v>
      </c>
      <c r="L22" s="14">
        <v>3</v>
      </c>
      <c r="M22" s="14">
        <v>0</v>
      </c>
      <c r="N22" s="14">
        <v>0</v>
      </c>
      <c r="O22" s="14">
        <v>0</v>
      </c>
      <c r="P22" s="15">
        <v>50.279329608938546</v>
      </c>
      <c r="Q22" s="15">
        <v>150.83798882681566</v>
      </c>
      <c r="R22" s="15">
        <v>0</v>
      </c>
      <c r="S22" s="15">
        <v>130</v>
      </c>
    </row>
    <row r="23" spans="1:19" s="2" customFormat="1" ht="28.5" customHeight="1">
      <c r="A23" s="6" t="s">
        <v>45</v>
      </c>
      <c r="B23" s="7" t="s">
        <v>63</v>
      </c>
      <c r="C23" s="7" t="s">
        <v>44</v>
      </c>
      <c r="D23" s="12" t="s">
        <v>24</v>
      </c>
      <c r="E23" s="13">
        <v>0.15</v>
      </c>
      <c r="F23" s="14">
        <v>1.5</v>
      </c>
      <c r="G23" s="14">
        <v>1</v>
      </c>
      <c r="H23" s="14">
        <v>0</v>
      </c>
      <c r="I23" s="14">
        <v>0.2</v>
      </c>
      <c r="J23" s="14">
        <v>0.3</v>
      </c>
      <c r="K23" s="14">
        <v>1.5</v>
      </c>
      <c r="L23" s="14">
        <v>1.5</v>
      </c>
      <c r="M23" s="14">
        <v>0</v>
      </c>
      <c r="N23" s="14">
        <v>0</v>
      </c>
      <c r="O23" s="14">
        <v>0</v>
      </c>
      <c r="P23" s="15">
        <v>50.279329608938546</v>
      </c>
      <c r="Q23" s="15">
        <v>150.83798882681566</v>
      </c>
      <c r="R23" s="15">
        <v>0</v>
      </c>
      <c r="S23" s="15">
        <v>130</v>
      </c>
    </row>
    <row r="24" spans="1:19" s="2" customFormat="1" ht="28.5" customHeight="1">
      <c r="A24" s="6" t="s">
        <v>46</v>
      </c>
      <c r="B24" s="7" t="s">
        <v>64</v>
      </c>
      <c r="C24" s="7" t="s">
        <v>44</v>
      </c>
      <c r="D24" s="12" t="s">
        <v>24</v>
      </c>
      <c r="E24" s="13">
        <v>0.15</v>
      </c>
      <c r="F24" s="14">
        <v>3</v>
      </c>
      <c r="G24" s="14">
        <v>2.0004469273743024</v>
      </c>
      <c r="H24" s="14">
        <v>0</v>
      </c>
      <c r="I24" s="14">
        <v>0.3</v>
      </c>
      <c r="J24" s="14">
        <v>0.7</v>
      </c>
      <c r="K24" s="14">
        <v>3</v>
      </c>
      <c r="L24" s="14">
        <v>3</v>
      </c>
      <c r="M24" s="14">
        <v>0</v>
      </c>
      <c r="N24" s="14">
        <v>0</v>
      </c>
      <c r="O24" s="15">
        <v>0</v>
      </c>
      <c r="P24" s="15">
        <v>67.0391061452514</v>
      </c>
      <c r="Q24" s="15">
        <v>180</v>
      </c>
      <c r="R24" s="15">
        <v>0</v>
      </c>
      <c r="S24" s="15">
        <v>180</v>
      </c>
    </row>
    <row r="25" spans="1:19" s="2" customFormat="1" ht="27" customHeight="1">
      <c r="A25" s="6" t="s">
        <v>47</v>
      </c>
      <c r="B25" s="7" t="s">
        <v>53</v>
      </c>
      <c r="C25" s="7" t="s">
        <v>44</v>
      </c>
      <c r="D25" s="12" t="s">
        <v>24</v>
      </c>
      <c r="E25" s="13">
        <v>0.15</v>
      </c>
      <c r="F25" s="14">
        <v>4</v>
      </c>
      <c r="G25" s="14">
        <v>2.0004469273743024</v>
      </c>
      <c r="H25" s="14">
        <v>0</v>
      </c>
      <c r="I25" s="14">
        <v>0.7995530726256976</v>
      </c>
      <c r="J25" s="14">
        <v>1.2</v>
      </c>
      <c r="K25" s="14">
        <v>4</v>
      </c>
      <c r="L25" s="14">
        <v>4</v>
      </c>
      <c r="M25" s="14">
        <v>0</v>
      </c>
      <c r="N25" s="14">
        <v>0</v>
      </c>
      <c r="O25" s="14">
        <v>0</v>
      </c>
      <c r="P25" s="15">
        <v>67.0391061452514</v>
      </c>
      <c r="Q25" s="15">
        <v>201.1173184357542</v>
      </c>
      <c r="R25" s="15">
        <v>0</v>
      </c>
      <c r="S25" s="15">
        <v>191.8158567774936</v>
      </c>
    </row>
    <row r="26" spans="1:19" s="2" customFormat="1" ht="27" customHeight="1">
      <c r="A26" s="6" t="s">
        <v>48</v>
      </c>
      <c r="B26" s="7" t="s">
        <v>65</v>
      </c>
      <c r="C26" s="7" t="s">
        <v>44</v>
      </c>
      <c r="D26" s="12" t="s">
        <v>24</v>
      </c>
      <c r="E26" s="13">
        <v>0.15</v>
      </c>
      <c r="F26" s="14">
        <v>3</v>
      </c>
      <c r="G26" s="14">
        <v>2.0004469273743024</v>
      </c>
      <c r="H26" s="14">
        <v>0</v>
      </c>
      <c r="I26" s="14">
        <v>0.3</v>
      </c>
      <c r="J26" s="14">
        <v>0.7</v>
      </c>
      <c r="K26" s="14">
        <v>3</v>
      </c>
      <c r="L26" s="14">
        <v>3</v>
      </c>
      <c r="M26" s="14">
        <v>0</v>
      </c>
      <c r="N26" s="14">
        <v>0</v>
      </c>
      <c r="O26" s="15">
        <v>0</v>
      </c>
      <c r="P26" s="15">
        <v>67.0391061452514</v>
      </c>
      <c r="Q26" s="15">
        <v>180</v>
      </c>
      <c r="R26" s="15">
        <v>0</v>
      </c>
      <c r="S26" s="15">
        <v>180</v>
      </c>
    </row>
    <row r="27" spans="1:19" s="2" customFormat="1" ht="27" customHeight="1">
      <c r="A27" s="6" t="s">
        <v>49</v>
      </c>
      <c r="B27" s="7" t="s">
        <v>66</v>
      </c>
      <c r="C27" s="7" t="s">
        <v>44</v>
      </c>
      <c r="D27" s="12" t="s">
        <v>24</v>
      </c>
      <c r="E27" s="13">
        <v>0.15</v>
      </c>
      <c r="F27" s="14">
        <v>3</v>
      </c>
      <c r="G27" s="14">
        <v>2.0004469273743024</v>
      </c>
      <c r="H27" s="14">
        <v>0</v>
      </c>
      <c r="I27" s="14">
        <v>0.3</v>
      </c>
      <c r="J27" s="14">
        <v>0.7</v>
      </c>
      <c r="K27" s="14">
        <v>3</v>
      </c>
      <c r="L27" s="14">
        <v>3</v>
      </c>
      <c r="M27" s="14">
        <v>0</v>
      </c>
      <c r="N27" s="14">
        <v>0</v>
      </c>
      <c r="O27" s="15">
        <v>0</v>
      </c>
      <c r="P27" s="15">
        <v>67.0391061452514</v>
      </c>
      <c r="Q27" s="15">
        <v>180</v>
      </c>
      <c r="R27" s="15">
        <v>0</v>
      </c>
      <c r="S27" s="15">
        <v>180</v>
      </c>
    </row>
  </sheetData>
  <sheetProtection/>
  <mergeCells count="15">
    <mergeCell ref="A1:S1"/>
    <mergeCell ref="A2:B2"/>
    <mergeCell ref="C2:I2"/>
    <mergeCell ref="K2:L2"/>
    <mergeCell ref="M2:P2"/>
    <mergeCell ref="R2:S2"/>
    <mergeCell ref="S3:S4"/>
    <mergeCell ref="F3:J3"/>
    <mergeCell ref="K3:O3"/>
    <mergeCell ref="P3:R3"/>
    <mergeCell ref="A3:A4"/>
    <mergeCell ref="B3:B4"/>
    <mergeCell ref="C3:C4"/>
    <mergeCell ref="D3:D4"/>
    <mergeCell ref="E3:E4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scale="82" r:id="rId1"/>
  <headerFooter alignWithMargins="0">
    <oddHeader>&amp;L&amp;12附件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2018-11-13T09:11:23Z</cp:lastPrinted>
  <dcterms:created xsi:type="dcterms:W3CDTF">2016-04-27T10:59:00Z</dcterms:created>
  <dcterms:modified xsi:type="dcterms:W3CDTF">2018-11-21T09:13:02Z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2052-10.1.0.7643</vt:lpwstr>
  </property>
</Properties>
</file>