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tabRatio="765" firstSheet="3" activeTab="8"/>
  </bookViews>
  <sheets>
    <sheet name="收支总表" sheetId="1" r:id="rId1"/>
    <sheet name="部门收支总表(公开)" sheetId="2" r:id="rId2"/>
    <sheet name="部门收入总表(公开) " sheetId="3" r:id="rId3"/>
    <sheet name="部门支出总表(公开) " sheetId="4" r:id="rId4"/>
    <sheet name="部门财政拨款收支总表(公开) " sheetId="5" r:id="rId5"/>
    <sheet name="部门一般公共预算支出表(公开)" sheetId="6" r:id="rId6"/>
    <sheet name="部门一般公共预算基本支出表(公开) " sheetId="7" r:id="rId7"/>
    <sheet name="“三公”经费预算表" sheetId="8" r:id="rId8"/>
    <sheet name="部门政府性基金预算支出表(公开)" sheetId="9" r:id="rId9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<sst xmlns="http://schemas.openxmlformats.org/spreadsheetml/2006/main" count="410" uniqueCount="203">
  <si>
    <t>2017年北山镇人民政府收支预算总表</t>
  </si>
  <si>
    <t>单位名称:北山镇人民政府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</si>
  <si>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</si>
  <si>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</si>
  <si>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</si>
  <si>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</si>
  <si>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</si>
  <si>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</si>
  <si>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</si>
  <si>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一、基本支出</t>
  </si>
  <si>
    <t>二、纳入预算管理的非税收入拨款</t>
  </si>
  <si>
    <t xml:space="preserve">    工资福利支出</t>
  </si>
  <si>
    <t xml:space="preserve">    行政性收费收入</t>
  </si>
  <si>
    <t xml:space="preserve">    一般商品服务支出</t>
  </si>
  <si>
    <t xml:space="preserve">    罚没收入</t>
  </si>
  <si>
    <t xml:space="preserve">    对个人和家庭的补助</t>
  </si>
  <si>
    <t xml:space="preserve">    专项收入</t>
  </si>
  <si>
    <t>二、项目支出</t>
  </si>
  <si>
    <t xml:space="preserve">    国有资产有偿使用收入</t>
  </si>
  <si>
    <t xml:space="preserve">    其他纳入预算管理的非税收入</t>
  </si>
  <si>
    <t>三、专项资金拨款</t>
  </si>
  <si>
    <t>　  专项商品和服务支出</t>
  </si>
  <si>
    <t xml:space="preserve">   上级专项资金</t>
  </si>
  <si>
    <t xml:space="preserve">    债务利息支出</t>
  </si>
  <si>
    <t xml:space="preserve">    本级专项资金</t>
  </si>
  <si>
    <t xml:space="preserve">    债务还本支出</t>
  </si>
  <si>
    <t>四、政府性基金收入拨款</t>
  </si>
  <si>
    <t>　　基本建设支出</t>
  </si>
  <si>
    <t>五、事业单位经营服务性收入</t>
  </si>
  <si>
    <t>　　其他资本性支出</t>
  </si>
  <si>
    <t>六、其他收入</t>
  </si>
  <si>
    <t>　　其他支出</t>
  </si>
  <si>
    <t>七、上级补助收入</t>
  </si>
  <si>
    <t>三、事业单位经营服务支出</t>
  </si>
  <si>
    <t>四、对附属单位补助支出</t>
  </si>
  <si>
    <t>五、上缴上级支出</t>
  </si>
  <si>
    <t xml:space="preserve">    本年支出合计</t>
  </si>
  <si>
    <t xml:space="preserve">    本年收入合计</t>
  </si>
  <si>
    <t>六、结转下年</t>
  </si>
  <si>
    <t>十、上年结转</t>
  </si>
  <si>
    <t>收入合计</t>
  </si>
  <si>
    <t>支出总计</t>
  </si>
  <si>
    <t>2017年北山镇人民政府部门收支总表</t>
  </si>
  <si>
    <t>单位名称：北山镇人民政府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</si>
  <si>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</si>
  <si>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</si>
  <si>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</si>
  <si>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</si>
  <si>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</si>
  <si>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</si>
  <si>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</si>
  <si>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</si>
  <si>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</si>
  <si>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</si>
  <si>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</si>
  <si>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</si>
  <si>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</si>
  <si>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</si>
  <si>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</si>
  <si>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</si>
  <si>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</si>
  <si>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</si>
  <si>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</si>
  <si>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</si>
  <si>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</si>
  <si>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</si>
  <si>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</si>
  <si>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2017年北山镇人民政府部门收入总表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</si>
  <si>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</si>
  <si>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</si>
  <si>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</si>
  <si>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</si>
  <si>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</si>
  <si>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</si>
  <si>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</si>
  <si>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</si>
  <si>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</si>
  <si>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</si>
  <si>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</si>
  <si>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</si>
  <si>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</si>
  <si>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</si>
  <si>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</si>
  <si>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</si>
  <si>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</si>
  <si>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</si>
  <si>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</si>
  <si>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</si>
  <si>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</si>
  <si>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</si>
  <si>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</si>
  <si>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</si>
  <si>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</si>
  <si>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</si>
  <si>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</si>
  <si>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</si>
  <si>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 xml:space="preserve">    2010303</t>
  </si>
  <si>
    <t xml:space="preserve">    机关服务（政府办公厅（室）及相关机构事务）</t>
  </si>
  <si>
    <t>207</t>
  </si>
  <si>
    <t>文化体育与传媒支出</t>
  </si>
  <si>
    <t xml:space="preserve">  01</t>
  </si>
  <si>
    <t xml:space="preserve">  文化</t>
  </si>
  <si>
    <t xml:space="preserve">    2070101</t>
  </si>
  <si>
    <t xml:space="preserve">    行政运行（文化）</t>
  </si>
  <si>
    <t xml:space="preserve">    2070102</t>
  </si>
  <si>
    <t xml:space="preserve">    一般行政管理事务（文化）</t>
  </si>
  <si>
    <t>208</t>
  </si>
  <si>
    <t>社会保障和就业支出</t>
  </si>
  <si>
    <t xml:space="preserve">  人力资源和社会保障管理事务</t>
  </si>
  <si>
    <t xml:space="preserve">    2080102</t>
  </si>
  <si>
    <t xml:space="preserve">    一般行政管理事务（人力资源和社会保障管理事务）</t>
  </si>
  <si>
    <t xml:space="preserve">    2080101</t>
  </si>
  <si>
    <t xml:space="preserve">    行政运行（人力资源和社会保障管理事务）</t>
  </si>
  <si>
    <t>210</t>
  </si>
  <si>
    <t>医疗卫生与计划生育支出</t>
  </si>
  <si>
    <t xml:space="preserve">  07</t>
  </si>
  <si>
    <t xml:space="preserve">  计划生育事务</t>
  </si>
  <si>
    <t xml:space="preserve">    2100799</t>
  </si>
  <si>
    <t xml:space="preserve">    其他计划生育事务支出</t>
  </si>
  <si>
    <t xml:space="preserve">    2100717</t>
  </si>
  <si>
    <t xml:space="preserve">    计划生育服务</t>
  </si>
  <si>
    <t>212</t>
  </si>
  <si>
    <t>城乡社区支出</t>
  </si>
  <si>
    <t xml:space="preserve">  城乡社区管理事务</t>
  </si>
  <si>
    <t xml:space="preserve">    2120101</t>
  </si>
  <si>
    <t xml:space="preserve">    行政运行（城乡社区管理事务）</t>
  </si>
  <si>
    <t xml:space="preserve">    2120102</t>
  </si>
  <si>
    <t xml:space="preserve">    一般行政管理事务（城乡社区管理事务）</t>
  </si>
  <si>
    <t>213</t>
  </si>
  <si>
    <t>农林水支出</t>
  </si>
  <si>
    <t xml:space="preserve">  农业</t>
  </si>
  <si>
    <t xml:space="preserve">    2130102</t>
  </si>
  <si>
    <t xml:space="preserve">    一般行政管理事务（农业）</t>
  </si>
  <si>
    <t xml:space="preserve">    2130101</t>
  </si>
  <si>
    <t xml:space="preserve">    行政运行（农业）</t>
  </si>
  <si>
    <t xml:space="preserve">  水利</t>
  </si>
  <si>
    <t xml:space="preserve">    2130302</t>
  </si>
  <si>
    <t xml:space="preserve">    一般行政管理事务（水利）</t>
  </si>
  <si>
    <t xml:space="preserve">    2130301</t>
  </si>
  <si>
    <t xml:space="preserve">    行政运行（水利）</t>
  </si>
  <si>
    <t>2017年北山镇人民政府部门支出总表</t>
  </si>
  <si>
    <t>基本支出</t>
  </si>
  <si>
    <t>项目支出</t>
  </si>
  <si>
    <t>事业单位经营服务支出</t>
  </si>
  <si>
    <t>上缴上级支出</t>
  </si>
  <si>
    <t>2017年北山镇人民政府部门财政拨款收支总表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</si>
  <si>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</si>
  <si>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</si>
  <si>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</si>
  <si>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</si>
  <si>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</si>
  <si>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</si>
  <si>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2017年北山镇人民政府一般公共预算支出表</t>
  </si>
  <si>
    <t>功能分类科目</t>
  </si>
  <si>
    <t>2017年北山镇人民政府一般公共预算基本支出表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</si>
  <si>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</si>
  <si>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</si>
  <si>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</si>
  <si>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</si>
  <si>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</si>
  <si>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</si>
  <si>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</si>
  <si>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</si>
  <si>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</si>
  <si>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</si>
  <si>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</si>
  <si>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机关事业单位基本养老保险缴费</t>
  </si>
  <si>
    <t xml:space="preserve">  回民补助</t>
  </si>
  <si>
    <t xml:space="preserve">  经营服务性岗位工资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</si>
  <si>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</si>
  <si>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</si>
  <si>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</si>
  <si>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</si>
  <si>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</si>
  <si>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</si>
  <si>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</si>
  <si>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</si>
  <si>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</si>
  <si>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</si>
  <si>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</si>
  <si>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</si>
  <si>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>对个人和家庭的补助</t>
  </si>
  <si>
    <t xml:space="preserve">  抚恤金</t>
  </si>
  <si>
    <t xml:space="preserve">  生活补助</t>
  </si>
  <si>
    <t xml:space="preserve">  住房公积金</t>
  </si>
  <si>
    <t xml:space="preserve">  伤残补助</t>
  </si>
  <si>
    <t>2017年北山镇人民政府“三公”经费预算表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</si>
  <si>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</si>
  <si>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</si>
  <si>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</si>
  <si>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</si>
  <si>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</si>
  <si>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</si>
  <si>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</si>
  <si>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北山就业和劳动保障站</t>
  </si>
  <si>
    <t>北山水务站</t>
  </si>
  <si>
    <t>北山农业综服务站</t>
  </si>
  <si>
    <t>北山计生服务站</t>
  </si>
  <si>
    <t>北山城乡规划环保站</t>
  </si>
  <si>
    <t>北山政府机关</t>
  </si>
  <si>
    <t>2017年北山镇人民政府性基金财政拨款收支预算表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</si>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</sst>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9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1" borderId="2" applyNumberFormat="0" applyFont="0" applyAlignment="0" applyProtection="0"/>
    <xf numFmtId="0" fontId="27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3" borderId="0" applyNumberFormat="0" applyBorder="0" applyAlignment="0" applyProtection="0"/>
    <xf numFmtId="0" fontId="31" fillId="0" borderId="4" applyNumberFormat="0" applyFill="0" applyAlignment="0" applyProtection="0"/>
    <xf numFmtId="0" fontId="27" fillId="14" borderId="0" applyNumberFormat="0" applyBorder="0" applyAlignment="0" applyProtection="0"/>
    <xf numFmtId="0" fontId="37" fillId="15" borderId="5" applyNumberFormat="0" applyAlignment="0" applyProtection="0"/>
    <xf numFmtId="0" fontId="38" fillId="15" borderId="1" applyNumberFormat="0" applyAlignment="0" applyProtection="0"/>
    <xf numFmtId="0" fontId="39" fillId="16" borderId="6" applyNumberFormat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4" fillId="35" borderId="0" applyNumberFormat="0" applyBorder="0" applyAlignment="0" applyProtection="0"/>
    <xf numFmtId="0" fontId="27" fillId="36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vertical="center"/>
      <protection/>
    </xf>
    <xf numFmtId="1" fontId="0" fillId="0" borderId="1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righ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left" vertical="center" wrapText="1"/>
      <protection/>
    </xf>
    <xf numFmtId="1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1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21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left" vertical="center" wrapText="1"/>
    </xf>
    <xf numFmtId="1" fontId="0" fillId="0" borderId="21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1" fontId="0" fillId="0" borderId="16" xfId="0" applyNumberForma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 topLeftCell="A3">
      <selection activeCell="B44" sqref="B44"/>
    </sheetView>
  </sheetViews>
  <sheetFormatPr defaultColWidth="9.16015625" defaultRowHeight="11.25"/>
  <cols>
    <col min="1" max="1" width="44.16015625" style="0" customWidth="1"/>
    <col min="2" max="2" width="32.33203125" style="45" customWidth="1"/>
    <col min="3" max="3" width="45.83203125" style="0" customWidth="1"/>
    <col min="4" max="4" width="32.33203125" style="45" customWidth="1"/>
  </cols>
  <sheetData>
    <row r="1" spans="1:8" ht="21" customHeight="1">
      <c r="A1" s="14" t="s">
        <v>0</v>
      </c>
      <c r="B1" s="14"/>
      <c r="C1" s="14"/>
      <c r="D1" s="14"/>
      <c r="E1" s="44"/>
      <c r="F1" s="44"/>
      <c r="G1" s="44"/>
      <c r="H1" s="44"/>
    </row>
    <row r="2" spans="1:8" ht="15" customHeight="1">
      <c r="A2" s="3" t="s">
        <v>1</v>
      </c>
      <c r="C2" s="44"/>
      <c r="D2" s="46" t="s">
        <v>2</v>
      </c>
      <c r="E2" s="44"/>
      <c r="F2" s="44"/>
      <c r="G2" s="44"/>
      <c r="H2" s="44"/>
    </row>
    <row r="3" spans="1:8" ht="22.5" customHeight="1">
      <c r="A3" s="19" t="s">
        <v>3</v>
      </c>
      <c r="B3" s="19"/>
      <c r="C3" s="19" t="s">
        <v>4</v>
      </c>
      <c r="D3" s="19"/>
      <c r="E3" s="44"/>
      <c r="F3" s="44"/>
      <c r="G3" s="44"/>
      <c r="H3" s="44"/>
    </row>
    <row r="4" spans="1:8" ht="21" customHeight="1">
      <c r="A4" s="48" t="s">
        <v>5</v>
      </c>
      <c r="B4" s="49" t="s">
        <v>6</v>
      </c>
      <c r="C4" s="48" t="s">
        <v>7</v>
      </c>
      <c r="D4" s="49" t="s">
        <v>6</v>
      </c>
      <c r="E4" s="44"/>
      <c r="F4" s="44"/>
      <c r="G4" s="44"/>
      <c r="H4" s="44"/>
    </row>
    <row r="5" spans="1:8" ht="22.5" customHeight="1">
      <c r="A5" s="53" t="s">
        <v>8</v>
      </c>
      <c r="B5" s="57">
        <v>7117875</v>
      </c>
      <c r="C5" s="88" t="s">
        <v>9</v>
      </c>
      <c r="D5" s="57">
        <v>9057875</v>
      </c>
      <c r="E5" s="44"/>
      <c r="F5" s="44"/>
      <c r="G5" s="44"/>
      <c r="H5" s="44"/>
    </row>
    <row r="6" spans="1:8" ht="22.5" customHeight="1">
      <c r="A6" s="58" t="s">
        <v>10</v>
      </c>
      <c r="B6" s="89">
        <f>B7+B8+B9+B10+B11</f>
        <v>0</v>
      </c>
      <c r="C6" s="88" t="s">
        <v>11</v>
      </c>
      <c r="D6" s="61">
        <v>5780450</v>
      </c>
      <c r="E6" s="44"/>
      <c r="F6" s="44"/>
      <c r="G6" s="44"/>
      <c r="H6" s="44"/>
    </row>
    <row r="7" spans="1:8" ht="22.5" customHeight="1">
      <c r="A7" s="58" t="s">
        <v>12</v>
      </c>
      <c r="B7" s="57">
        <v>0</v>
      </c>
      <c r="C7" s="88" t="s">
        <v>13</v>
      </c>
      <c r="D7" s="61">
        <v>877578</v>
      </c>
      <c r="E7" s="44"/>
      <c r="F7" s="44"/>
      <c r="G7" s="44"/>
      <c r="H7" s="44"/>
    </row>
    <row r="8" spans="1:8" ht="22.5" customHeight="1">
      <c r="A8" s="60" t="s">
        <v>14</v>
      </c>
      <c r="B8" s="61">
        <v>0</v>
      </c>
      <c r="C8" s="88" t="s">
        <v>15</v>
      </c>
      <c r="D8" s="61">
        <v>2399847</v>
      </c>
      <c r="E8" s="44"/>
      <c r="F8" s="44"/>
      <c r="G8" s="44"/>
      <c r="H8" s="44"/>
    </row>
    <row r="9" spans="1:8" ht="22.5" customHeight="1">
      <c r="A9" s="60" t="s">
        <v>16</v>
      </c>
      <c r="B9" s="61">
        <v>0</v>
      </c>
      <c r="C9" s="88" t="s">
        <v>17</v>
      </c>
      <c r="D9" s="65">
        <v>3293000</v>
      </c>
      <c r="E9" s="44"/>
      <c r="F9" s="44"/>
      <c r="G9" s="44"/>
      <c r="H9" s="34"/>
    </row>
    <row r="10" spans="1:8" ht="22.5" customHeight="1">
      <c r="A10" s="60" t="s">
        <v>18</v>
      </c>
      <c r="B10" s="61">
        <v>0</v>
      </c>
      <c r="C10" s="88" t="s">
        <v>11</v>
      </c>
      <c r="D10" s="54">
        <v>1418000</v>
      </c>
      <c r="E10" s="44"/>
      <c r="F10" s="44"/>
      <c r="G10" s="44"/>
      <c r="H10" s="44"/>
    </row>
    <row r="11" spans="1:8" ht="22.5" customHeight="1">
      <c r="A11" s="53" t="s">
        <v>19</v>
      </c>
      <c r="B11" s="61">
        <v>0</v>
      </c>
      <c r="C11" s="88" t="s">
        <v>15</v>
      </c>
      <c r="D11" s="57">
        <v>0</v>
      </c>
      <c r="E11" s="44"/>
      <c r="F11" s="44"/>
      <c r="G11" s="44"/>
      <c r="H11" s="44"/>
    </row>
    <row r="12" spans="1:8" ht="22.5" customHeight="1">
      <c r="A12" s="63" t="s">
        <v>20</v>
      </c>
      <c r="B12" s="89">
        <f>B13+B14</f>
        <v>5233000</v>
      </c>
      <c r="C12" s="88" t="s">
        <v>21</v>
      </c>
      <c r="D12" s="65">
        <v>1875000</v>
      </c>
      <c r="E12" s="44"/>
      <c r="F12" s="44"/>
      <c r="G12" s="44"/>
      <c r="H12" s="44"/>
    </row>
    <row r="13" spans="1:8" ht="22.5" customHeight="1">
      <c r="A13" s="90" t="s">
        <v>22</v>
      </c>
      <c r="B13" s="57">
        <v>5233000</v>
      </c>
      <c r="C13" s="88" t="s">
        <v>23</v>
      </c>
      <c r="D13" s="54">
        <v>0</v>
      </c>
      <c r="E13" s="44"/>
      <c r="F13" s="44"/>
      <c r="G13" s="44"/>
      <c r="H13" s="44"/>
    </row>
    <row r="14" spans="1:8" ht="22.5" customHeight="1">
      <c r="A14" s="60" t="s">
        <v>24</v>
      </c>
      <c r="B14" s="61">
        <v>0</v>
      </c>
      <c r="C14" s="88" t="s">
        <v>25</v>
      </c>
      <c r="D14" s="54">
        <v>0</v>
      </c>
      <c r="E14" s="44"/>
      <c r="F14" s="44"/>
      <c r="G14" s="44"/>
      <c r="H14" s="44"/>
    </row>
    <row r="15" spans="1:8" ht="22.5" customHeight="1">
      <c r="A15" s="60" t="s">
        <v>26</v>
      </c>
      <c r="B15" s="65">
        <v>0</v>
      </c>
      <c r="C15" s="91" t="s">
        <v>27</v>
      </c>
      <c r="D15" s="54">
        <v>0</v>
      </c>
      <c r="E15" s="34"/>
      <c r="F15" s="44"/>
      <c r="G15" s="44"/>
      <c r="H15" s="44"/>
    </row>
    <row r="16" spans="1:8" ht="22.5" customHeight="1">
      <c r="A16" s="60" t="s">
        <v>28</v>
      </c>
      <c r="B16" s="78">
        <v>0</v>
      </c>
      <c r="C16" s="88" t="s">
        <v>29</v>
      </c>
      <c r="D16" s="54">
        <v>0</v>
      </c>
      <c r="E16" s="44"/>
      <c r="F16" s="44"/>
      <c r="G16" s="44"/>
      <c r="H16" s="44"/>
    </row>
    <row r="17" spans="1:8" ht="22.5" customHeight="1">
      <c r="A17" s="60" t="s">
        <v>30</v>
      </c>
      <c r="B17" s="85">
        <v>0</v>
      </c>
      <c r="C17" s="88" t="s">
        <v>31</v>
      </c>
      <c r="D17" s="54">
        <v>0</v>
      </c>
      <c r="E17" s="44"/>
      <c r="F17" s="44"/>
      <c r="G17" s="44"/>
      <c r="H17" s="44"/>
    </row>
    <row r="18" spans="1:8" ht="22.5" customHeight="1">
      <c r="A18" s="53" t="s">
        <v>32</v>
      </c>
      <c r="B18" s="78">
        <v>0</v>
      </c>
      <c r="C18" s="88" t="s">
        <v>33</v>
      </c>
      <c r="D18" s="57">
        <v>0</v>
      </c>
      <c r="E18" s="44"/>
      <c r="F18" s="44"/>
      <c r="G18" s="44"/>
      <c r="H18" s="44"/>
    </row>
    <row r="19" spans="1:8" ht="22.5" customHeight="1">
      <c r="A19" s="53"/>
      <c r="B19" s="61"/>
      <c r="C19" s="91" t="s">
        <v>34</v>
      </c>
      <c r="D19" s="61">
        <v>0</v>
      </c>
      <c r="E19" s="44"/>
      <c r="F19" s="44"/>
      <c r="G19" s="44"/>
      <c r="H19" s="44"/>
    </row>
    <row r="20" spans="1:8" ht="22.5" customHeight="1">
      <c r="A20" s="53"/>
      <c r="B20" s="65"/>
      <c r="C20" s="91" t="s">
        <v>35</v>
      </c>
      <c r="D20" s="61">
        <v>0</v>
      </c>
      <c r="E20" s="44"/>
      <c r="F20" s="44"/>
      <c r="G20" s="44"/>
      <c r="H20" s="44"/>
    </row>
    <row r="21" spans="1:8" ht="22.5" customHeight="1">
      <c r="A21" s="53"/>
      <c r="B21" s="57"/>
      <c r="C21" s="92" t="s">
        <v>36</v>
      </c>
      <c r="D21" s="87">
        <f>D20+D19+D18+D5+D9</f>
        <v>12350875</v>
      </c>
      <c r="E21" s="44"/>
      <c r="F21" s="44"/>
      <c r="G21" s="44"/>
      <c r="H21" s="44"/>
    </row>
    <row r="22" spans="1:8" ht="22.5" customHeight="1">
      <c r="A22" s="93"/>
      <c r="B22" s="61"/>
      <c r="C22" s="94"/>
      <c r="D22" s="95"/>
      <c r="E22" s="44"/>
      <c r="F22" s="44"/>
      <c r="G22" s="44"/>
      <c r="H22" s="44"/>
    </row>
    <row r="23" spans="1:8" ht="16.5" customHeight="1">
      <c r="A23" s="67" t="s">
        <v>37</v>
      </c>
      <c r="B23" s="89">
        <f>B5+B6+B12+B15+B16+B19+B20+B21+B22</f>
        <v>12350875</v>
      </c>
      <c r="C23" s="94" t="s">
        <v>38</v>
      </c>
      <c r="D23" s="95">
        <f>D25-D21</f>
        <v>0</v>
      </c>
      <c r="E23" s="44"/>
      <c r="F23" s="44"/>
      <c r="G23" s="44"/>
      <c r="H23" s="44"/>
    </row>
    <row r="24" spans="1:8" ht="20.25" customHeight="1">
      <c r="A24" s="96" t="s">
        <v>39</v>
      </c>
      <c r="B24" s="54">
        <v>0</v>
      </c>
      <c r="C24" s="97"/>
      <c r="D24" s="69"/>
      <c r="E24" s="44"/>
      <c r="F24" s="44"/>
      <c r="G24" s="44"/>
      <c r="H24" s="44"/>
    </row>
    <row r="25" spans="1:8" ht="17.25" customHeight="1">
      <c r="A25" s="98" t="s">
        <v>40</v>
      </c>
      <c r="B25" s="57">
        <v>12350875</v>
      </c>
      <c r="C25" s="71" t="s">
        <v>41</v>
      </c>
      <c r="D25" s="69">
        <f>B25</f>
        <v>12350875</v>
      </c>
      <c r="E25" s="44"/>
      <c r="F25" s="44"/>
      <c r="G25" s="44"/>
      <c r="H25" s="44"/>
    </row>
    <row r="26" spans="1:8" ht="9.75" customHeight="1">
      <c r="A26" s="44"/>
      <c r="B26" s="99"/>
      <c r="C26" s="44"/>
      <c r="D26" s="72"/>
      <c r="E26" s="44"/>
      <c r="F26" s="44"/>
      <c r="G26" s="44"/>
      <c r="H26" s="44"/>
    </row>
  </sheetData>
  <sheetProtection/>
  <mergeCells count="3">
    <mergeCell ref="A1:D1"/>
    <mergeCell ref="A3:B3"/>
    <mergeCell ref="C3:D3"/>
  </mergeCells>
  <printOptions horizontalCentered="1"/>
  <pageMargins left="0.5902777777777778" right="0.5902777777777778" top="0.19652777777777777" bottom="0.1965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  <col min="5" max="8" width="9.16015625" style="0" customWidth="1"/>
  </cols>
  <sheetData>
    <row r="1" spans="1:8" ht="21" customHeight="1">
      <c r="A1" s="14" t="s">
        <v>42</v>
      </c>
      <c r="B1" s="14"/>
      <c r="C1" s="14"/>
      <c r="D1" s="14"/>
      <c r="E1" s="44"/>
      <c r="F1" s="44"/>
      <c r="G1" s="44"/>
      <c r="H1" s="44"/>
    </row>
    <row r="2" spans="1:8" ht="15" customHeight="1">
      <c r="A2" s="3" t="s">
        <v>43</v>
      </c>
      <c r="B2" s="45"/>
      <c r="C2" s="44"/>
      <c r="D2" s="46" t="s">
        <v>2</v>
      </c>
      <c r="E2" s="44"/>
      <c r="F2" s="44"/>
      <c r="G2" s="44"/>
      <c r="H2" s="44"/>
    </row>
    <row r="3" spans="1:8" ht="17.25" customHeight="1">
      <c r="A3" s="19" t="s">
        <v>3</v>
      </c>
      <c r="B3" s="19"/>
      <c r="C3" s="19" t="s">
        <v>4</v>
      </c>
      <c r="D3" s="19"/>
      <c r="E3" s="44"/>
      <c r="F3" s="44"/>
      <c r="G3" s="44"/>
      <c r="H3" s="44"/>
    </row>
    <row r="4" spans="1:8" ht="17.25" customHeight="1">
      <c r="A4" s="48" t="s">
        <v>5</v>
      </c>
      <c r="B4" s="49" t="s">
        <v>6</v>
      </c>
      <c r="C4" s="48" t="s">
        <v>7</v>
      </c>
      <c r="D4" s="49" t="s">
        <v>6</v>
      </c>
      <c r="E4" s="44"/>
      <c r="F4" s="44"/>
      <c r="G4" s="44"/>
      <c r="H4" s="44"/>
    </row>
    <row r="5" spans="1:8" ht="17.25" customHeight="1">
      <c r="A5" s="53" t="s">
        <v>8</v>
      </c>
      <c r="B5" s="78">
        <v>7117875</v>
      </c>
      <c r="C5" s="79" t="s">
        <v>44</v>
      </c>
      <c r="D5" s="80">
        <v>6051986</v>
      </c>
      <c r="E5" s="44"/>
      <c r="F5" s="44"/>
      <c r="G5" s="44"/>
      <c r="H5" s="44"/>
    </row>
    <row r="6" spans="1:8" ht="17.25" customHeight="1">
      <c r="A6" s="81" t="s">
        <v>10</v>
      </c>
      <c r="B6" s="64">
        <f>B7+B8+B9</f>
        <v>0</v>
      </c>
      <c r="C6" s="82" t="s">
        <v>45</v>
      </c>
      <c r="D6" s="80">
        <v>0</v>
      </c>
      <c r="E6" s="44"/>
      <c r="F6" s="44"/>
      <c r="G6" s="44"/>
      <c r="H6" s="44"/>
    </row>
    <row r="7" spans="1:8" ht="17.25" customHeight="1">
      <c r="A7" s="81" t="s">
        <v>12</v>
      </c>
      <c r="B7" s="80">
        <v>0</v>
      </c>
      <c r="C7" s="83" t="s">
        <v>46</v>
      </c>
      <c r="D7" s="80">
        <v>0</v>
      </c>
      <c r="E7" s="44"/>
      <c r="F7" s="44"/>
      <c r="G7" s="44"/>
      <c r="H7" s="44"/>
    </row>
    <row r="8" spans="1:8" ht="17.25" customHeight="1">
      <c r="A8" s="53" t="s">
        <v>14</v>
      </c>
      <c r="B8" s="80">
        <v>0</v>
      </c>
      <c r="C8" s="83" t="s">
        <v>47</v>
      </c>
      <c r="D8" s="80">
        <v>0</v>
      </c>
      <c r="E8" s="34"/>
      <c r="F8" s="44"/>
      <c r="G8" s="44"/>
      <c r="H8" s="44"/>
    </row>
    <row r="9" spans="1:8" ht="17.25" customHeight="1">
      <c r="A9" s="53" t="s">
        <v>16</v>
      </c>
      <c r="B9" s="80">
        <v>0</v>
      </c>
      <c r="C9" s="83" t="s">
        <v>48</v>
      </c>
      <c r="D9" s="80">
        <v>0</v>
      </c>
      <c r="E9" s="34"/>
      <c r="F9" s="34"/>
      <c r="G9" s="44"/>
      <c r="H9" s="34"/>
    </row>
    <row r="10" spans="1:8" ht="17.25" customHeight="1">
      <c r="A10" s="53" t="s">
        <v>18</v>
      </c>
      <c r="B10" s="80">
        <v>0</v>
      </c>
      <c r="C10" s="83" t="s">
        <v>49</v>
      </c>
      <c r="D10" s="80">
        <v>441086</v>
      </c>
      <c r="E10" s="34"/>
      <c r="F10" s="34"/>
      <c r="G10" s="34"/>
      <c r="H10" s="44"/>
    </row>
    <row r="11" spans="1:8" ht="17.25" customHeight="1">
      <c r="A11" s="53" t="s">
        <v>19</v>
      </c>
      <c r="B11" s="78">
        <v>0</v>
      </c>
      <c r="C11" s="83" t="s">
        <v>50</v>
      </c>
      <c r="D11" s="80">
        <v>2447802</v>
      </c>
      <c r="E11" s="34"/>
      <c r="F11" s="34"/>
      <c r="G11" s="34"/>
      <c r="H11" s="44"/>
    </row>
    <row r="12" spans="1:8" ht="17.25" customHeight="1">
      <c r="A12" s="63" t="s">
        <v>20</v>
      </c>
      <c r="B12" s="64">
        <f>B13+B14</f>
        <v>5233000</v>
      </c>
      <c r="C12" s="82" t="s">
        <v>51</v>
      </c>
      <c r="D12" s="80">
        <v>1313245</v>
      </c>
      <c r="E12" s="34"/>
      <c r="F12" s="34"/>
      <c r="G12" s="34"/>
      <c r="H12" s="44"/>
    </row>
    <row r="13" spans="1:8" ht="17.25" customHeight="1">
      <c r="A13" s="82" t="s">
        <v>22</v>
      </c>
      <c r="B13" s="80">
        <v>5233000</v>
      </c>
      <c r="C13" s="83" t="s">
        <v>52</v>
      </c>
      <c r="D13" s="80">
        <v>0</v>
      </c>
      <c r="E13" s="34"/>
      <c r="F13" s="34"/>
      <c r="G13" s="34"/>
      <c r="H13" s="44"/>
    </row>
    <row r="14" spans="1:8" ht="17.25" customHeight="1">
      <c r="A14" s="60" t="s">
        <v>24</v>
      </c>
      <c r="B14" s="80">
        <v>0</v>
      </c>
      <c r="C14" s="83" t="s">
        <v>53</v>
      </c>
      <c r="D14" s="80">
        <v>651835</v>
      </c>
      <c r="E14" s="34"/>
      <c r="F14" s="34"/>
      <c r="G14" s="34"/>
      <c r="H14" s="44"/>
    </row>
    <row r="15" spans="1:8" ht="17.25" customHeight="1">
      <c r="A15" s="60" t="s">
        <v>26</v>
      </c>
      <c r="B15" s="80">
        <v>0</v>
      </c>
      <c r="C15" s="83" t="s">
        <v>54</v>
      </c>
      <c r="D15" s="80">
        <v>1444921</v>
      </c>
      <c r="E15" s="34"/>
      <c r="F15" s="34"/>
      <c r="G15" s="34"/>
      <c r="H15" s="44"/>
    </row>
    <row r="16" spans="1:8" ht="17.25" customHeight="1">
      <c r="A16" s="60" t="s">
        <v>28</v>
      </c>
      <c r="B16" s="78">
        <v>0</v>
      </c>
      <c r="C16" s="83" t="s">
        <v>55</v>
      </c>
      <c r="D16" s="80">
        <v>0</v>
      </c>
      <c r="E16" s="34"/>
      <c r="F16" s="34"/>
      <c r="G16" s="34"/>
      <c r="H16" s="44"/>
    </row>
    <row r="17" spans="1:10" ht="17.25" customHeight="1">
      <c r="A17" s="60" t="s">
        <v>30</v>
      </c>
      <c r="B17" s="84">
        <v>0</v>
      </c>
      <c r="C17" s="83" t="s">
        <v>56</v>
      </c>
      <c r="D17" s="80">
        <v>0</v>
      </c>
      <c r="E17" s="34"/>
      <c r="F17" s="34"/>
      <c r="G17" s="34"/>
      <c r="H17" s="34"/>
      <c r="I17" s="2"/>
      <c r="J17" s="2"/>
    </row>
    <row r="18" spans="1:10" ht="17.25" customHeight="1">
      <c r="A18" s="60" t="s">
        <v>32</v>
      </c>
      <c r="B18" s="84">
        <v>0</v>
      </c>
      <c r="C18" s="83" t="s">
        <v>57</v>
      </c>
      <c r="D18" s="80">
        <v>0</v>
      </c>
      <c r="E18" s="34"/>
      <c r="F18" s="34"/>
      <c r="G18" s="34"/>
      <c r="H18" s="34"/>
      <c r="I18" s="2"/>
      <c r="J18" s="2"/>
    </row>
    <row r="19" spans="1:9" ht="17.25" customHeight="1">
      <c r="A19" s="53"/>
      <c r="B19" s="85"/>
      <c r="C19" s="83" t="s">
        <v>58</v>
      </c>
      <c r="D19" s="80">
        <v>0</v>
      </c>
      <c r="E19" s="34"/>
      <c r="F19" s="34"/>
      <c r="G19" s="34"/>
      <c r="H19" s="34"/>
      <c r="I19" s="2"/>
    </row>
    <row r="20" spans="1:9" ht="17.25" customHeight="1">
      <c r="A20" s="53"/>
      <c r="B20" s="78"/>
      <c r="C20" s="83" t="s">
        <v>59</v>
      </c>
      <c r="D20" s="80">
        <v>0</v>
      </c>
      <c r="E20" s="34"/>
      <c r="F20" s="34"/>
      <c r="G20" s="34"/>
      <c r="H20" s="34"/>
      <c r="I20" s="2"/>
    </row>
    <row r="21" spans="1:8" ht="17.25" customHeight="1">
      <c r="A21" s="53"/>
      <c r="B21" s="85"/>
      <c r="C21" s="83" t="s">
        <v>60</v>
      </c>
      <c r="D21" s="80">
        <v>0</v>
      </c>
      <c r="E21" s="34"/>
      <c r="F21" s="34"/>
      <c r="G21" s="34"/>
      <c r="H21" s="34"/>
    </row>
    <row r="22" spans="1:8" ht="17.25" customHeight="1">
      <c r="A22" s="53"/>
      <c r="B22" s="78"/>
      <c r="C22" s="83" t="s">
        <v>61</v>
      </c>
      <c r="D22" s="80">
        <v>0</v>
      </c>
      <c r="E22" s="34"/>
      <c r="F22" s="34"/>
      <c r="G22" s="34"/>
      <c r="H22" s="44"/>
    </row>
    <row r="23" spans="1:8" ht="17.25" customHeight="1">
      <c r="A23" s="60"/>
      <c r="B23" s="61"/>
      <c r="C23" s="82" t="s">
        <v>62</v>
      </c>
      <c r="D23" s="80">
        <v>0</v>
      </c>
      <c r="E23" s="34"/>
      <c r="F23" s="34"/>
      <c r="G23" s="44"/>
      <c r="H23" s="44"/>
    </row>
    <row r="24" spans="1:8" ht="17.25" customHeight="1">
      <c r="A24" s="86"/>
      <c r="B24" s="56"/>
      <c r="C24" s="82" t="s">
        <v>63</v>
      </c>
      <c r="D24" s="80">
        <v>0</v>
      </c>
      <c r="E24" s="34"/>
      <c r="F24" s="34"/>
      <c r="G24" s="44"/>
      <c r="H24" s="44"/>
    </row>
    <row r="25" spans="1:8" ht="17.25" customHeight="1">
      <c r="A25" s="68"/>
      <c r="B25" s="57"/>
      <c r="C25" s="82" t="s">
        <v>64</v>
      </c>
      <c r="D25" s="78">
        <v>0</v>
      </c>
      <c r="E25" s="34"/>
      <c r="F25" s="44"/>
      <c r="G25" s="44"/>
      <c r="H25" s="44"/>
    </row>
    <row r="26" spans="1:8" ht="17.25" customHeight="1">
      <c r="A26" s="67" t="s">
        <v>37</v>
      </c>
      <c r="B26" s="54">
        <f>B5+B6+B12+B15+B16+B17+B18</f>
        <v>12350875</v>
      </c>
      <c r="C26" s="59" t="s">
        <v>65</v>
      </c>
      <c r="D26" s="87">
        <f>SUM(D5:D25)</f>
        <v>12350875</v>
      </c>
      <c r="E26" s="44"/>
      <c r="F26" s="44"/>
      <c r="G26" s="44"/>
      <c r="H26" s="44"/>
    </row>
    <row r="27" spans="1:8" ht="17.25" customHeight="1">
      <c r="A27" s="68" t="s">
        <v>39</v>
      </c>
      <c r="B27" s="80">
        <v>0</v>
      </c>
      <c r="C27" s="59" t="s">
        <v>66</v>
      </c>
      <c r="D27" s="69">
        <f>D28-D26</f>
        <v>0</v>
      </c>
      <c r="E27" s="44"/>
      <c r="F27" s="44"/>
      <c r="G27" s="44"/>
      <c r="H27" s="44"/>
    </row>
    <row r="28" spans="1:8" ht="17.25" customHeight="1">
      <c r="A28" s="70" t="s">
        <v>40</v>
      </c>
      <c r="B28" s="57">
        <v>12350875</v>
      </c>
      <c r="C28" s="71" t="s">
        <v>41</v>
      </c>
      <c r="D28" s="69">
        <f>D26+D27</f>
        <v>12350875</v>
      </c>
      <c r="E28" s="44"/>
      <c r="F28" s="44"/>
      <c r="G28" s="44"/>
      <c r="H28" s="44"/>
    </row>
    <row r="29" spans="1:8" ht="9.75" customHeight="1">
      <c r="A29" s="44"/>
      <c r="B29" s="45"/>
      <c r="C29" s="44"/>
      <c r="D29" s="72"/>
      <c r="E29" s="44"/>
      <c r="F29" s="44"/>
      <c r="G29" s="44"/>
      <c r="H29" s="44"/>
    </row>
  </sheetData>
  <sheetProtection/>
  <mergeCells count="3">
    <mergeCell ref="A1:D1"/>
    <mergeCell ref="A3:B3"/>
    <mergeCell ref="C3:D3"/>
  </mergeCells>
  <printOptions/>
  <pageMargins left="0.7493055555555556" right="0.7493055555555556" top="0.60625" bottom="0.60625" header="0.49930555555555556" footer="0.49930555555555556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34"/>
  <sheetViews>
    <sheetView showGridLines="0" showZeros="0" workbookViewId="0" topLeftCell="A1">
      <selection activeCell="A1" sqref="A1:P1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  <col min="17" max="243" width="9.16015625" style="0" customWidth="1"/>
  </cols>
  <sheetData>
    <row r="1" spans="1:243" ht="27.75" customHeight="1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3.5" customHeight="1">
      <c r="A2" s="3" t="s">
        <v>43</v>
      </c>
      <c r="B2" s="4"/>
      <c r="C2" s="5"/>
      <c r="D2" s="6"/>
      <c r="E2" s="6"/>
      <c r="F2" s="6"/>
      <c r="G2" s="6"/>
      <c r="H2" s="6"/>
      <c r="I2" s="6"/>
      <c r="J2" s="6"/>
      <c r="K2" s="6"/>
      <c r="L2" s="41"/>
      <c r="M2" s="6"/>
      <c r="N2" s="6"/>
      <c r="O2" s="6"/>
      <c r="P2" s="41" t="s">
        <v>2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6.5" customHeight="1">
      <c r="A3" s="73" t="s">
        <v>68</v>
      </c>
      <c r="B3" s="73"/>
      <c r="C3" s="73" t="s">
        <v>69</v>
      </c>
      <c r="D3" s="73" t="s">
        <v>70</v>
      </c>
      <c r="E3" s="73" t="s">
        <v>71</v>
      </c>
      <c r="F3" s="73"/>
      <c r="G3" s="73"/>
      <c r="H3" s="73"/>
      <c r="I3" s="73"/>
      <c r="J3" s="73" t="s">
        <v>72</v>
      </c>
      <c r="K3" s="73"/>
      <c r="L3" s="77" t="s">
        <v>73</v>
      </c>
      <c r="M3" s="17" t="s">
        <v>74</v>
      </c>
      <c r="N3" s="16" t="s">
        <v>75</v>
      </c>
      <c r="O3" s="16" t="s">
        <v>76</v>
      </c>
      <c r="P3" s="16" t="s">
        <v>77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28.5" customHeight="1">
      <c r="A4" s="74" t="s">
        <v>78</v>
      </c>
      <c r="B4" s="74" t="s">
        <v>79</v>
      </c>
      <c r="C4" s="73"/>
      <c r="D4" s="73"/>
      <c r="E4" s="73" t="s">
        <v>80</v>
      </c>
      <c r="F4" s="73" t="s">
        <v>81</v>
      </c>
      <c r="G4" s="73" t="s">
        <v>82</v>
      </c>
      <c r="H4" s="73" t="s">
        <v>83</v>
      </c>
      <c r="I4" s="73" t="s">
        <v>84</v>
      </c>
      <c r="J4" s="73" t="s">
        <v>85</v>
      </c>
      <c r="K4" s="73" t="s">
        <v>86</v>
      </c>
      <c r="L4" s="73"/>
      <c r="M4" s="16"/>
      <c r="N4" s="16"/>
      <c r="O4" s="16"/>
      <c r="P4" s="1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21" customHeight="1">
      <c r="A5" s="76"/>
      <c r="B5" s="76"/>
      <c r="C5" s="74"/>
      <c r="D5" s="74"/>
      <c r="E5" s="74"/>
      <c r="F5" s="74"/>
      <c r="G5" s="74"/>
      <c r="H5" s="74"/>
      <c r="I5" s="74"/>
      <c r="J5" s="74"/>
      <c r="K5" s="74"/>
      <c r="L5" s="74"/>
      <c r="M5" s="20"/>
      <c r="N5" s="20"/>
      <c r="O5" s="20"/>
      <c r="P5" s="2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16" ht="18.75" customHeight="1">
      <c r="A6" s="43"/>
      <c r="B6" s="40" t="s">
        <v>87</v>
      </c>
      <c r="C6" s="75">
        <v>12350875</v>
      </c>
      <c r="D6" s="75">
        <v>7117875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5233000</v>
      </c>
      <c r="K6" s="75">
        <v>0</v>
      </c>
      <c r="L6" s="75">
        <v>0</v>
      </c>
      <c r="M6" s="75">
        <v>0</v>
      </c>
      <c r="N6" s="12">
        <v>0</v>
      </c>
      <c r="O6" s="13">
        <v>0</v>
      </c>
      <c r="P6" s="12">
        <v>0</v>
      </c>
    </row>
    <row r="7" spans="1:17" ht="18.75" customHeight="1">
      <c r="A7" s="43" t="s">
        <v>88</v>
      </c>
      <c r="B7" s="40" t="s">
        <v>89</v>
      </c>
      <c r="C7" s="75">
        <v>6051986</v>
      </c>
      <c r="D7" s="75">
        <v>3476986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2575000</v>
      </c>
      <c r="K7" s="75">
        <v>0</v>
      </c>
      <c r="L7" s="75">
        <v>0</v>
      </c>
      <c r="M7" s="75">
        <v>0</v>
      </c>
      <c r="N7" s="12">
        <v>0</v>
      </c>
      <c r="O7" s="13">
        <v>0</v>
      </c>
      <c r="P7" s="12">
        <v>0</v>
      </c>
      <c r="Q7" s="2"/>
    </row>
    <row r="8" spans="1:16" ht="18.75" customHeight="1">
      <c r="A8" s="43" t="s">
        <v>90</v>
      </c>
      <c r="B8" s="40" t="s">
        <v>91</v>
      </c>
      <c r="C8" s="75">
        <v>6051986</v>
      </c>
      <c r="D8" s="75">
        <v>3476986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2575000</v>
      </c>
      <c r="K8" s="75">
        <v>0</v>
      </c>
      <c r="L8" s="75">
        <v>0</v>
      </c>
      <c r="M8" s="75">
        <v>0</v>
      </c>
      <c r="N8" s="12">
        <v>0</v>
      </c>
      <c r="O8" s="13">
        <v>0</v>
      </c>
      <c r="P8" s="12">
        <v>0</v>
      </c>
    </row>
    <row r="9" spans="1:16" ht="18.75" customHeight="1">
      <c r="A9" s="43" t="s">
        <v>92</v>
      </c>
      <c r="B9" s="40" t="s">
        <v>93</v>
      </c>
      <c r="C9" s="75">
        <v>3546986</v>
      </c>
      <c r="D9" s="75">
        <v>3476986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70000</v>
      </c>
      <c r="K9" s="75">
        <v>0</v>
      </c>
      <c r="L9" s="75">
        <v>0</v>
      </c>
      <c r="M9" s="75">
        <v>0</v>
      </c>
      <c r="N9" s="12">
        <v>0</v>
      </c>
      <c r="O9" s="13">
        <v>0</v>
      </c>
      <c r="P9" s="12">
        <v>0</v>
      </c>
    </row>
    <row r="10" spans="1:16" ht="18.75" customHeight="1">
      <c r="A10" s="43" t="s">
        <v>94</v>
      </c>
      <c r="B10" s="40" t="s">
        <v>95</v>
      </c>
      <c r="C10" s="75">
        <v>2305000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2305000</v>
      </c>
      <c r="K10" s="75">
        <v>0</v>
      </c>
      <c r="L10" s="75">
        <v>0</v>
      </c>
      <c r="M10" s="75">
        <v>0</v>
      </c>
      <c r="N10" s="12">
        <v>0</v>
      </c>
      <c r="O10" s="13">
        <v>0</v>
      </c>
      <c r="P10" s="12">
        <v>0</v>
      </c>
    </row>
    <row r="11" spans="1:16" ht="18.75" customHeight="1">
      <c r="A11" s="43" t="s">
        <v>96</v>
      </c>
      <c r="B11" s="40" t="s">
        <v>97</v>
      </c>
      <c r="C11" s="75">
        <v>200000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200000</v>
      </c>
      <c r="K11" s="75">
        <v>0</v>
      </c>
      <c r="L11" s="75">
        <v>0</v>
      </c>
      <c r="M11" s="75">
        <v>0</v>
      </c>
      <c r="N11" s="12">
        <v>0</v>
      </c>
      <c r="O11" s="13">
        <v>0</v>
      </c>
      <c r="P11" s="12">
        <v>0</v>
      </c>
    </row>
    <row r="12" spans="1:16" ht="18.75" customHeight="1">
      <c r="A12" s="43" t="s">
        <v>98</v>
      </c>
      <c r="B12" s="40" t="s">
        <v>99</v>
      </c>
      <c r="C12" s="75">
        <v>441086</v>
      </c>
      <c r="D12" s="75">
        <v>361086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80000</v>
      </c>
      <c r="K12" s="75">
        <v>0</v>
      </c>
      <c r="L12" s="75">
        <v>0</v>
      </c>
      <c r="M12" s="75">
        <v>0</v>
      </c>
      <c r="N12" s="12">
        <v>0</v>
      </c>
      <c r="O12" s="13">
        <v>0</v>
      </c>
      <c r="P12" s="12">
        <v>0</v>
      </c>
    </row>
    <row r="13" spans="1:16" ht="18.75" customHeight="1">
      <c r="A13" s="43" t="s">
        <v>100</v>
      </c>
      <c r="B13" s="40" t="s">
        <v>101</v>
      </c>
      <c r="C13" s="75">
        <v>441086</v>
      </c>
      <c r="D13" s="75">
        <v>361086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80000</v>
      </c>
      <c r="K13" s="75">
        <v>0</v>
      </c>
      <c r="L13" s="75">
        <v>0</v>
      </c>
      <c r="M13" s="75">
        <v>0</v>
      </c>
      <c r="N13" s="12">
        <v>0</v>
      </c>
      <c r="O13" s="13">
        <v>0</v>
      </c>
      <c r="P13" s="12">
        <v>0</v>
      </c>
    </row>
    <row r="14" spans="1:16" ht="18.75" customHeight="1">
      <c r="A14" s="43" t="s">
        <v>102</v>
      </c>
      <c r="B14" s="40" t="s">
        <v>103</v>
      </c>
      <c r="C14" s="75">
        <v>361086</v>
      </c>
      <c r="D14" s="75">
        <v>361086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12">
        <v>0</v>
      </c>
      <c r="O14" s="13">
        <v>0</v>
      </c>
      <c r="P14" s="12">
        <v>0</v>
      </c>
    </row>
    <row r="15" spans="1:16" ht="18.75" customHeight="1">
      <c r="A15" s="43" t="s">
        <v>104</v>
      </c>
      <c r="B15" s="40" t="s">
        <v>105</v>
      </c>
      <c r="C15" s="75">
        <v>80000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80000</v>
      </c>
      <c r="K15" s="75">
        <v>0</v>
      </c>
      <c r="L15" s="75">
        <v>0</v>
      </c>
      <c r="M15" s="75">
        <v>0</v>
      </c>
      <c r="N15" s="12">
        <v>0</v>
      </c>
      <c r="O15" s="13">
        <v>0</v>
      </c>
      <c r="P15" s="12">
        <v>0</v>
      </c>
    </row>
    <row r="16" spans="1:16" ht="18.75" customHeight="1">
      <c r="A16" s="43" t="s">
        <v>106</v>
      </c>
      <c r="B16" s="40" t="s">
        <v>107</v>
      </c>
      <c r="C16" s="75">
        <v>2447802</v>
      </c>
      <c r="D16" s="75">
        <v>461802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1986000</v>
      </c>
      <c r="K16" s="75">
        <v>0</v>
      </c>
      <c r="L16" s="75">
        <v>0</v>
      </c>
      <c r="M16" s="75">
        <v>0</v>
      </c>
      <c r="N16" s="12">
        <v>0</v>
      </c>
      <c r="O16" s="13">
        <v>0</v>
      </c>
      <c r="P16" s="12">
        <v>0</v>
      </c>
    </row>
    <row r="17" spans="1:16" ht="18.75" customHeight="1">
      <c r="A17" s="43" t="s">
        <v>100</v>
      </c>
      <c r="B17" s="40" t="s">
        <v>108</v>
      </c>
      <c r="C17" s="75">
        <v>2447802</v>
      </c>
      <c r="D17" s="75">
        <v>461802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1986000</v>
      </c>
      <c r="K17" s="75">
        <v>0</v>
      </c>
      <c r="L17" s="75">
        <v>0</v>
      </c>
      <c r="M17" s="75">
        <v>0</v>
      </c>
      <c r="N17" s="12">
        <v>0</v>
      </c>
      <c r="O17" s="13">
        <v>0</v>
      </c>
      <c r="P17" s="12">
        <v>0</v>
      </c>
    </row>
    <row r="18" spans="1:16" ht="18.75" customHeight="1">
      <c r="A18" s="43" t="s">
        <v>109</v>
      </c>
      <c r="B18" s="40" t="s">
        <v>110</v>
      </c>
      <c r="C18" s="75">
        <v>96000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96000</v>
      </c>
      <c r="K18" s="75">
        <v>0</v>
      </c>
      <c r="L18" s="75">
        <v>0</v>
      </c>
      <c r="M18" s="75">
        <v>0</v>
      </c>
      <c r="N18" s="12">
        <v>0</v>
      </c>
      <c r="O18" s="13">
        <v>0</v>
      </c>
      <c r="P18" s="12">
        <v>0</v>
      </c>
    </row>
    <row r="19" spans="1:16" ht="18.75" customHeight="1">
      <c r="A19" s="43" t="s">
        <v>111</v>
      </c>
      <c r="B19" s="40" t="s">
        <v>112</v>
      </c>
      <c r="C19" s="75">
        <v>2351802</v>
      </c>
      <c r="D19" s="75">
        <v>461802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1890000</v>
      </c>
      <c r="K19" s="75">
        <v>0</v>
      </c>
      <c r="L19" s="75">
        <v>0</v>
      </c>
      <c r="M19" s="75">
        <v>0</v>
      </c>
      <c r="N19" s="12">
        <v>0</v>
      </c>
      <c r="O19" s="13">
        <v>0</v>
      </c>
      <c r="P19" s="12">
        <v>0</v>
      </c>
    </row>
    <row r="20" spans="1:16" ht="18.75" customHeight="1">
      <c r="A20" s="43" t="s">
        <v>113</v>
      </c>
      <c r="B20" s="40" t="s">
        <v>114</v>
      </c>
      <c r="C20" s="75">
        <v>1313245</v>
      </c>
      <c r="D20" s="75">
        <v>1057245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256000</v>
      </c>
      <c r="K20" s="75">
        <v>0</v>
      </c>
      <c r="L20" s="75">
        <v>0</v>
      </c>
      <c r="M20" s="75">
        <v>0</v>
      </c>
      <c r="N20" s="12">
        <v>0</v>
      </c>
      <c r="O20" s="13">
        <v>0</v>
      </c>
      <c r="P20" s="12">
        <v>0</v>
      </c>
    </row>
    <row r="21" spans="1:16" ht="18.75" customHeight="1">
      <c r="A21" s="43" t="s">
        <v>115</v>
      </c>
      <c r="B21" s="40" t="s">
        <v>116</v>
      </c>
      <c r="C21" s="75">
        <v>1313245</v>
      </c>
      <c r="D21" s="75">
        <v>1057245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256000</v>
      </c>
      <c r="K21" s="75">
        <v>0</v>
      </c>
      <c r="L21" s="75">
        <v>0</v>
      </c>
      <c r="M21" s="75">
        <v>0</v>
      </c>
      <c r="N21" s="12">
        <v>0</v>
      </c>
      <c r="O21" s="13">
        <v>0</v>
      </c>
      <c r="P21" s="12">
        <v>0</v>
      </c>
    </row>
    <row r="22" spans="1:16" ht="18.75" customHeight="1">
      <c r="A22" s="43" t="s">
        <v>117</v>
      </c>
      <c r="B22" s="40" t="s">
        <v>118</v>
      </c>
      <c r="C22" s="75">
        <v>256000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256000</v>
      </c>
      <c r="K22" s="75">
        <v>0</v>
      </c>
      <c r="L22" s="75">
        <v>0</v>
      </c>
      <c r="M22" s="75">
        <v>0</v>
      </c>
      <c r="N22" s="12">
        <v>0</v>
      </c>
      <c r="O22" s="13">
        <v>0</v>
      </c>
      <c r="P22" s="12">
        <v>0</v>
      </c>
    </row>
    <row r="23" spans="1:16" ht="18.75" customHeight="1">
      <c r="A23" s="43" t="s">
        <v>119</v>
      </c>
      <c r="B23" s="40" t="s">
        <v>120</v>
      </c>
      <c r="C23" s="75">
        <v>1057245</v>
      </c>
      <c r="D23" s="75">
        <v>1057245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12">
        <v>0</v>
      </c>
      <c r="O23" s="13">
        <v>0</v>
      </c>
      <c r="P23" s="12">
        <v>0</v>
      </c>
    </row>
    <row r="24" spans="1:16" ht="18.75" customHeight="1">
      <c r="A24" s="43" t="s">
        <v>121</v>
      </c>
      <c r="B24" s="40" t="s">
        <v>122</v>
      </c>
      <c r="C24" s="75">
        <v>651835</v>
      </c>
      <c r="D24" s="75">
        <v>539835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112000</v>
      </c>
      <c r="K24" s="75">
        <v>0</v>
      </c>
      <c r="L24" s="75">
        <v>0</v>
      </c>
      <c r="M24" s="75">
        <v>0</v>
      </c>
      <c r="N24" s="12">
        <v>0</v>
      </c>
      <c r="O24" s="13">
        <v>0</v>
      </c>
      <c r="P24" s="12">
        <v>0</v>
      </c>
    </row>
    <row r="25" spans="1:16" ht="18.75" customHeight="1">
      <c r="A25" s="43" t="s">
        <v>100</v>
      </c>
      <c r="B25" s="40" t="s">
        <v>123</v>
      </c>
      <c r="C25" s="75">
        <v>651835</v>
      </c>
      <c r="D25" s="75">
        <v>539835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112000</v>
      </c>
      <c r="K25" s="75">
        <v>0</v>
      </c>
      <c r="L25" s="75">
        <v>0</v>
      </c>
      <c r="M25" s="75">
        <v>0</v>
      </c>
      <c r="N25" s="12">
        <v>0</v>
      </c>
      <c r="O25" s="13">
        <v>0</v>
      </c>
      <c r="P25" s="12">
        <v>0</v>
      </c>
    </row>
    <row r="26" spans="1:16" ht="18.75" customHeight="1">
      <c r="A26" s="43" t="s">
        <v>124</v>
      </c>
      <c r="B26" s="40" t="s">
        <v>125</v>
      </c>
      <c r="C26" s="75">
        <v>539835</v>
      </c>
      <c r="D26" s="75">
        <v>539835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12">
        <v>0</v>
      </c>
      <c r="O26" s="13">
        <v>0</v>
      </c>
      <c r="P26" s="12">
        <v>0</v>
      </c>
    </row>
    <row r="27" spans="1:16" ht="18.75" customHeight="1">
      <c r="A27" s="43" t="s">
        <v>126</v>
      </c>
      <c r="B27" s="40" t="s">
        <v>127</v>
      </c>
      <c r="C27" s="75">
        <v>112000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112000</v>
      </c>
      <c r="K27" s="75">
        <v>0</v>
      </c>
      <c r="L27" s="75">
        <v>0</v>
      </c>
      <c r="M27" s="75">
        <v>0</v>
      </c>
      <c r="N27" s="12">
        <v>0</v>
      </c>
      <c r="O27" s="13">
        <v>0</v>
      </c>
      <c r="P27" s="12">
        <v>0</v>
      </c>
    </row>
    <row r="28" spans="1:16" ht="18.75" customHeight="1">
      <c r="A28" s="43" t="s">
        <v>128</v>
      </c>
      <c r="B28" s="40" t="s">
        <v>129</v>
      </c>
      <c r="C28" s="75">
        <v>1444921</v>
      </c>
      <c r="D28" s="75">
        <v>1220921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224000</v>
      </c>
      <c r="K28" s="75">
        <v>0</v>
      </c>
      <c r="L28" s="75">
        <v>0</v>
      </c>
      <c r="M28" s="75">
        <v>0</v>
      </c>
      <c r="N28" s="12">
        <v>0</v>
      </c>
      <c r="O28" s="13">
        <v>0</v>
      </c>
      <c r="P28" s="12">
        <v>0</v>
      </c>
    </row>
    <row r="29" spans="1:16" ht="18.75" customHeight="1">
      <c r="A29" s="43" t="s">
        <v>100</v>
      </c>
      <c r="B29" s="40" t="s">
        <v>130</v>
      </c>
      <c r="C29" s="75">
        <v>1059469</v>
      </c>
      <c r="D29" s="75">
        <v>899469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160000</v>
      </c>
      <c r="K29" s="75">
        <v>0</v>
      </c>
      <c r="L29" s="75">
        <v>0</v>
      </c>
      <c r="M29" s="75">
        <v>0</v>
      </c>
      <c r="N29" s="12">
        <v>0</v>
      </c>
      <c r="O29" s="13">
        <v>0</v>
      </c>
      <c r="P29" s="12">
        <v>0</v>
      </c>
    </row>
    <row r="30" spans="1:16" ht="18.75" customHeight="1">
      <c r="A30" s="43" t="s">
        <v>131</v>
      </c>
      <c r="B30" s="40" t="s">
        <v>132</v>
      </c>
      <c r="C30" s="75">
        <v>160000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160000</v>
      </c>
      <c r="K30" s="75">
        <v>0</v>
      </c>
      <c r="L30" s="75">
        <v>0</v>
      </c>
      <c r="M30" s="75">
        <v>0</v>
      </c>
      <c r="N30" s="12">
        <v>0</v>
      </c>
      <c r="O30" s="13">
        <v>0</v>
      </c>
      <c r="P30" s="12">
        <v>0</v>
      </c>
    </row>
    <row r="31" spans="1:16" ht="18.75" customHeight="1">
      <c r="A31" s="43" t="s">
        <v>133</v>
      </c>
      <c r="B31" s="40" t="s">
        <v>134</v>
      </c>
      <c r="C31" s="75">
        <v>899469</v>
      </c>
      <c r="D31" s="75">
        <v>899469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12">
        <v>0</v>
      </c>
      <c r="O31" s="13">
        <v>0</v>
      </c>
      <c r="P31" s="12">
        <v>0</v>
      </c>
    </row>
    <row r="32" spans="1:16" ht="18.75" customHeight="1">
      <c r="A32" s="43" t="s">
        <v>90</v>
      </c>
      <c r="B32" s="40" t="s">
        <v>135</v>
      </c>
      <c r="C32" s="75">
        <v>385452</v>
      </c>
      <c r="D32" s="75">
        <v>321452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64000</v>
      </c>
      <c r="K32" s="75">
        <v>0</v>
      </c>
      <c r="L32" s="75">
        <v>0</v>
      </c>
      <c r="M32" s="75">
        <v>0</v>
      </c>
      <c r="N32" s="12">
        <v>0</v>
      </c>
      <c r="O32" s="13">
        <v>0</v>
      </c>
      <c r="P32" s="12">
        <v>0</v>
      </c>
    </row>
    <row r="33" spans="1:16" ht="18.75" customHeight="1">
      <c r="A33" s="43" t="s">
        <v>136</v>
      </c>
      <c r="B33" s="40" t="s">
        <v>137</v>
      </c>
      <c r="C33" s="75">
        <v>64000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64000</v>
      </c>
      <c r="K33" s="75">
        <v>0</v>
      </c>
      <c r="L33" s="75">
        <v>0</v>
      </c>
      <c r="M33" s="75">
        <v>0</v>
      </c>
      <c r="N33" s="12">
        <v>0</v>
      </c>
      <c r="O33" s="13">
        <v>0</v>
      </c>
      <c r="P33" s="12">
        <v>0</v>
      </c>
    </row>
    <row r="34" spans="1:16" ht="18.75" customHeight="1">
      <c r="A34" s="43" t="s">
        <v>138</v>
      </c>
      <c r="B34" s="40" t="s">
        <v>139</v>
      </c>
      <c r="C34" s="75">
        <v>321452</v>
      </c>
      <c r="D34" s="75">
        <v>321452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12">
        <v>0</v>
      </c>
      <c r="O34" s="13">
        <v>0</v>
      </c>
      <c r="P34" s="12">
        <v>0</v>
      </c>
    </row>
  </sheetData>
  <sheetProtection/>
  <mergeCells count="20">
    <mergeCell ref="A1:P1"/>
    <mergeCell ref="A3:B3"/>
    <mergeCell ref="E3:I3"/>
    <mergeCell ref="J3:K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</mergeCells>
  <printOptions/>
  <pageMargins left="0.5923611111111111" right="0.1986111111111111" top="0.60625" bottom="0.60625" header="0.49930555555555556" footer="0.49930555555555556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A1" sqref="A1:G1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  <col min="8" max="234" width="9.16015625" style="0" customWidth="1"/>
  </cols>
  <sheetData>
    <row r="1" spans="1:234" ht="27.75" customHeight="1">
      <c r="A1" s="1" t="s">
        <v>140</v>
      </c>
      <c r="B1" s="1"/>
      <c r="C1" s="1"/>
      <c r="D1" s="1"/>
      <c r="E1" s="1"/>
      <c r="F1" s="1"/>
      <c r="G1" s="1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ht="13.5" customHeight="1">
      <c r="A2" s="3" t="s">
        <v>43</v>
      </c>
      <c r="B2" s="4"/>
      <c r="C2" s="5"/>
      <c r="D2" s="6"/>
      <c r="E2" s="6"/>
      <c r="F2" s="6"/>
      <c r="G2" s="41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28.5" customHeight="1">
      <c r="A3" s="73" t="s">
        <v>78</v>
      </c>
      <c r="B3" s="73" t="s">
        <v>79</v>
      </c>
      <c r="C3" s="73" t="s">
        <v>87</v>
      </c>
      <c r="D3" s="73" t="s">
        <v>141</v>
      </c>
      <c r="E3" s="73" t="s">
        <v>142</v>
      </c>
      <c r="F3" s="73" t="s">
        <v>143</v>
      </c>
      <c r="G3" s="73" t="s">
        <v>144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21" customHeight="1">
      <c r="A4" s="74"/>
      <c r="B4" s="74"/>
      <c r="C4" s="74"/>
      <c r="D4" s="74"/>
      <c r="E4" s="74"/>
      <c r="F4" s="74"/>
      <c r="G4" s="7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</row>
    <row r="5" spans="1:7" ht="21.75" customHeight="1">
      <c r="A5" s="43"/>
      <c r="B5" s="40" t="s">
        <v>87</v>
      </c>
      <c r="C5" s="12">
        <v>12350875</v>
      </c>
      <c r="D5" s="13">
        <v>9057875</v>
      </c>
      <c r="E5" s="75">
        <v>3293000</v>
      </c>
      <c r="F5" s="75">
        <v>0</v>
      </c>
      <c r="G5" s="12">
        <v>0</v>
      </c>
    </row>
    <row r="6" spans="1:7" ht="21.75" customHeight="1">
      <c r="A6" s="43" t="s">
        <v>88</v>
      </c>
      <c r="B6" s="40" t="s">
        <v>89</v>
      </c>
      <c r="C6" s="12">
        <v>6051986</v>
      </c>
      <c r="D6" s="13">
        <v>3526986</v>
      </c>
      <c r="E6" s="75">
        <v>2525000</v>
      </c>
      <c r="F6" s="75">
        <v>0</v>
      </c>
      <c r="G6" s="12">
        <v>0</v>
      </c>
    </row>
    <row r="7" spans="1:7" ht="21.75" customHeight="1">
      <c r="A7" s="43" t="s">
        <v>90</v>
      </c>
      <c r="B7" s="40" t="s">
        <v>91</v>
      </c>
      <c r="C7" s="12">
        <v>6051986</v>
      </c>
      <c r="D7" s="13">
        <v>3526986</v>
      </c>
      <c r="E7" s="75">
        <v>2525000</v>
      </c>
      <c r="F7" s="75">
        <v>0</v>
      </c>
      <c r="G7" s="12">
        <v>0</v>
      </c>
    </row>
    <row r="8" spans="1:7" ht="21.75" customHeight="1">
      <c r="A8" s="43" t="s">
        <v>96</v>
      </c>
      <c r="B8" s="40" t="s">
        <v>97</v>
      </c>
      <c r="C8" s="12">
        <v>200000</v>
      </c>
      <c r="D8" s="13">
        <v>0</v>
      </c>
      <c r="E8" s="75">
        <v>200000</v>
      </c>
      <c r="F8" s="75">
        <v>0</v>
      </c>
      <c r="G8" s="12">
        <v>0</v>
      </c>
    </row>
    <row r="9" spans="1:7" ht="21.75" customHeight="1">
      <c r="A9" s="43" t="s">
        <v>94</v>
      </c>
      <c r="B9" s="40" t="s">
        <v>95</v>
      </c>
      <c r="C9" s="12">
        <v>2305000</v>
      </c>
      <c r="D9" s="13">
        <v>0</v>
      </c>
      <c r="E9" s="75">
        <v>2305000</v>
      </c>
      <c r="F9" s="75">
        <v>0</v>
      </c>
      <c r="G9" s="12">
        <v>0</v>
      </c>
    </row>
    <row r="10" spans="1:7" ht="21.75" customHeight="1">
      <c r="A10" s="43" t="s">
        <v>92</v>
      </c>
      <c r="B10" s="40" t="s">
        <v>93</v>
      </c>
      <c r="C10" s="12">
        <v>3546986</v>
      </c>
      <c r="D10" s="13">
        <v>3526986</v>
      </c>
      <c r="E10" s="75">
        <v>20000</v>
      </c>
      <c r="F10" s="75">
        <v>0</v>
      </c>
      <c r="G10" s="12">
        <v>0</v>
      </c>
    </row>
    <row r="11" spans="1:7" ht="21.75" customHeight="1">
      <c r="A11" s="43" t="s">
        <v>98</v>
      </c>
      <c r="B11" s="40" t="s">
        <v>99</v>
      </c>
      <c r="C11" s="12">
        <v>441086</v>
      </c>
      <c r="D11" s="13">
        <v>361086</v>
      </c>
      <c r="E11" s="75">
        <v>80000</v>
      </c>
      <c r="F11" s="75">
        <v>0</v>
      </c>
      <c r="G11" s="12">
        <v>0</v>
      </c>
    </row>
    <row r="12" spans="1:7" ht="21.75" customHeight="1">
      <c r="A12" s="43" t="s">
        <v>100</v>
      </c>
      <c r="B12" s="40" t="s">
        <v>101</v>
      </c>
      <c r="C12" s="12">
        <v>441086</v>
      </c>
      <c r="D12" s="13">
        <v>361086</v>
      </c>
      <c r="E12" s="75">
        <v>80000</v>
      </c>
      <c r="F12" s="75">
        <v>0</v>
      </c>
      <c r="G12" s="12">
        <v>0</v>
      </c>
    </row>
    <row r="13" spans="1:7" ht="21.75" customHeight="1">
      <c r="A13" s="43" t="s">
        <v>102</v>
      </c>
      <c r="B13" s="40" t="s">
        <v>103</v>
      </c>
      <c r="C13" s="12">
        <v>361086</v>
      </c>
      <c r="D13" s="13">
        <v>361086</v>
      </c>
      <c r="E13" s="75">
        <v>0</v>
      </c>
      <c r="F13" s="75">
        <v>0</v>
      </c>
      <c r="G13" s="12">
        <v>0</v>
      </c>
    </row>
    <row r="14" spans="1:7" ht="21.75" customHeight="1">
      <c r="A14" s="43" t="s">
        <v>104</v>
      </c>
      <c r="B14" s="40" t="s">
        <v>105</v>
      </c>
      <c r="C14" s="12">
        <v>80000</v>
      </c>
      <c r="D14" s="13">
        <v>0</v>
      </c>
      <c r="E14" s="75">
        <v>80000</v>
      </c>
      <c r="F14" s="75">
        <v>0</v>
      </c>
      <c r="G14" s="12">
        <v>0</v>
      </c>
    </row>
    <row r="15" spans="1:7" ht="21.75" customHeight="1">
      <c r="A15" s="43" t="s">
        <v>106</v>
      </c>
      <c r="B15" s="40" t="s">
        <v>107</v>
      </c>
      <c r="C15" s="12">
        <v>2447802</v>
      </c>
      <c r="D15" s="13">
        <v>2351802</v>
      </c>
      <c r="E15" s="75">
        <v>96000</v>
      </c>
      <c r="F15" s="75">
        <v>0</v>
      </c>
      <c r="G15" s="12">
        <v>0</v>
      </c>
    </row>
    <row r="16" spans="1:7" ht="21.75" customHeight="1">
      <c r="A16" s="43" t="s">
        <v>100</v>
      </c>
      <c r="B16" s="40" t="s">
        <v>108</v>
      </c>
      <c r="C16" s="12">
        <v>2447802</v>
      </c>
      <c r="D16" s="13">
        <v>2351802</v>
      </c>
      <c r="E16" s="75">
        <v>96000</v>
      </c>
      <c r="F16" s="75">
        <v>0</v>
      </c>
      <c r="G16" s="12">
        <v>0</v>
      </c>
    </row>
    <row r="17" spans="1:7" ht="21.75" customHeight="1">
      <c r="A17" s="43" t="s">
        <v>109</v>
      </c>
      <c r="B17" s="40" t="s">
        <v>110</v>
      </c>
      <c r="C17" s="12">
        <v>96000</v>
      </c>
      <c r="D17" s="13">
        <v>0</v>
      </c>
      <c r="E17" s="75">
        <v>96000</v>
      </c>
      <c r="F17" s="75">
        <v>0</v>
      </c>
      <c r="G17" s="12">
        <v>0</v>
      </c>
    </row>
    <row r="18" spans="1:7" ht="21.75" customHeight="1">
      <c r="A18" s="43" t="s">
        <v>111</v>
      </c>
      <c r="B18" s="40" t="s">
        <v>112</v>
      </c>
      <c r="C18" s="12">
        <v>2351802</v>
      </c>
      <c r="D18" s="13">
        <v>2351802</v>
      </c>
      <c r="E18" s="75">
        <v>0</v>
      </c>
      <c r="F18" s="75">
        <v>0</v>
      </c>
      <c r="G18" s="12">
        <v>0</v>
      </c>
    </row>
    <row r="19" spans="1:7" ht="21.75" customHeight="1">
      <c r="A19" s="43" t="s">
        <v>113</v>
      </c>
      <c r="B19" s="40" t="s">
        <v>114</v>
      </c>
      <c r="C19" s="12">
        <v>1313245</v>
      </c>
      <c r="D19" s="13">
        <v>1057245</v>
      </c>
      <c r="E19" s="75">
        <v>256000</v>
      </c>
      <c r="F19" s="75">
        <v>0</v>
      </c>
      <c r="G19" s="12">
        <v>0</v>
      </c>
    </row>
    <row r="20" spans="1:7" ht="21.75" customHeight="1">
      <c r="A20" s="43" t="s">
        <v>115</v>
      </c>
      <c r="B20" s="40" t="s">
        <v>116</v>
      </c>
      <c r="C20" s="12">
        <v>1313245</v>
      </c>
      <c r="D20" s="13">
        <v>1057245</v>
      </c>
      <c r="E20" s="75">
        <v>256000</v>
      </c>
      <c r="F20" s="75">
        <v>0</v>
      </c>
      <c r="G20" s="12">
        <v>0</v>
      </c>
    </row>
    <row r="21" spans="1:7" ht="21.75" customHeight="1">
      <c r="A21" s="43" t="s">
        <v>119</v>
      </c>
      <c r="B21" s="40" t="s">
        <v>120</v>
      </c>
      <c r="C21" s="12">
        <v>1057245</v>
      </c>
      <c r="D21" s="13">
        <v>1057245</v>
      </c>
      <c r="E21" s="75">
        <v>0</v>
      </c>
      <c r="F21" s="75">
        <v>0</v>
      </c>
      <c r="G21" s="12">
        <v>0</v>
      </c>
    </row>
    <row r="22" spans="1:7" ht="21.75" customHeight="1">
      <c r="A22" s="43" t="s">
        <v>117</v>
      </c>
      <c r="B22" s="40" t="s">
        <v>118</v>
      </c>
      <c r="C22" s="12">
        <v>256000</v>
      </c>
      <c r="D22" s="13">
        <v>0</v>
      </c>
      <c r="E22" s="75">
        <v>256000</v>
      </c>
      <c r="F22" s="75">
        <v>0</v>
      </c>
      <c r="G22" s="12">
        <v>0</v>
      </c>
    </row>
    <row r="23" spans="1:7" ht="21.75" customHeight="1">
      <c r="A23" s="43" t="s">
        <v>121</v>
      </c>
      <c r="B23" s="40" t="s">
        <v>122</v>
      </c>
      <c r="C23" s="12">
        <v>651835</v>
      </c>
      <c r="D23" s="13">
        <v>539835</v>
      </c>
      <c r="E23" s="75">
        <v>112000</v>
      </c>
      <c r="F23" s="75">
        <v>0</v>
      </c>
      <c r="G23" s="12">
        <v>0</v>
      </c>
    </row>
    <row r="24" spans="1:7" ht="21.75" customHeight="1">
      <c r="A24" s="43" t="s">
        <v>100</v>
      </c>
      <c r="B24" s="40" t="s">
        <v>123</v>
      </c>
      <c r="C24" s="12">
        <v>651835</v>
      </c>
      <c r="D24" s="13">
        <v>539835</v>
      </c>
      <c r="E24" s="75">
        <v>112000</v>
      </c>
      <c r="F24" s="75">
        <v>0</v>
      </c>
      <c r="G24" s="12">
        <v>0</v>
      </c>
    </row>
    <row r="25" spans="1:7" ht="21.75" customHeight="1">
      <c r="A25" s="43" t="s">
        <v>126</v>
      </c>
      <c r="B25" s="40" t="s">
        <v>127</v>
      </c>
      <c r="C25" s="12">
        <v>112000</v>
      </c>
      <c r="D25" s="13">
        <v>0</v>
      </c>
      <c r="E25" s="75">
        <v>112000</v>
      </c>
      <c r="F25" s="75">
        <v>0</v>
      </c>
      <c r="G25" s="12">
        <v>0</v>
      </c>
    </row>
    <row r="26" spans="1:7" ht="21.75" customHeight="1">
      <c r="A26" s="43" t="s">
        <v>124</v>
      </c>
      <c r="B26" s="40" t="s">
        <v>125</v>
      </c>
      <c r="C26" s="12">
        <v>539835</v>
      </c>
      <c r="D26" s="13">
        <v>539835</v>
      </c>
      <c r="E26" s="75">
        <v>0</v>
      </c>
      <c r="F26" s="75">
        <v>0</v>
      </c>
      <c r="G26" s="12">
        <v>0</v>
      </c>
    </row>
    <row r="27" spans="1:7" ht="21.75" customHeight="1">
      <c r="A27" s="43" t="s">
        <v>128</v>
      </c>
      <c r="B27" s="40" t="s">
        <v>129</v>
      </c>
      <c r="C27" s="12">
        <v>1444921</v>
      </c>
      <c r="D27" s="13">
        <v>1220921</v>
      </c>
      <c r="E27" s="75">
        <v>224000</v>
      </c>
      <c r="F27" s="75">
        <v>0</v>
      </c>
      <c r="G27" s="12">
        <v>0</v>
      </c>
    </row>
    <row r="28" spans="1:7" ht="21.75" customHeight="1">
      <c r="A28" s="43" t="s">
        <v>100</v>
      </c>
      <c r="B28" s="40" t="s">
        <v>130</v>
      </c>
      <c r="C28" s="12">
        <v>1059469</v>
      </c>
      <c r="D28" s="13">
        <v>899469</v>
      </c>
      <c r="E28" s="75">
        <v>160000</v>
      </c>
      <c r="F28" s="75">
        <v>0</v>
      </c>
      <c r="G28" s="12">
        <v>0</v>
      </c>
    </row>
    <row r="29" spans="1:7" ht="21.75" customHeight="1">
      <c r="A29" s="43" t="s">
        <v>133</v>
      </c>
      <c r="B29" s="40" t="s">
        <v>134</v>
      </c>
      <c r="C29" s="12">
        <v>899469</v>
      </c>
      <c r="D29" s="13">
        <v>899469</v>
      </c>
      <c r="E29" s="75">
        <v>0</v>
      </c>
      <c r="F29" s="75">
        <v>0</v>
      </c>
      <c r="G29" s="12">
        <v>0</v>
      </c>
    </row>
    <row r="30" spans="1:7" ht="21.75" customHeight="1">
      <c r="A30" s="43" t="s">
        <v>131</v>
      </c>
      <c r="B30" s="40" t="s">
        <v>132</v>
      </c>
      <c r="C30" s="12">
        <v>160000</v>
      </c>
      <c r="D30" s="13">
        <v>0</v>
      </c>
      <c r="E30" s="75">
        <v>160000</v>
      </c>
      <c r="F30" s="75">
        <v>0</v>
      </c>
      <c r="G30" s="12">
        <v>0</v>
      </c>
    </row>
    <row r="31" spans="1:7" ht="21.75" customHeight="1">
      <c r="A31" s="43" t="s">
        <v>90</v>
      </c>
      <c r="B31" s="40" t="s">
        <v>135</v>
      </c>
      <c r="C31" s="12">
        <v>385452</v>
      </c>
      <c r="D31" s="13">
        <v>321452</v>
      </c>
      <c r="E31" s="75">
        <v>64000</v>
      </c>
      <c r="F31" s="75">
        <v>0</v>
      </c>
      <c r="G31" s="12">
        <v>0</v>
      </c>
    </row>
    <row r="32" spans="1:7" ht="21.75" customHeight="1">
      <c r="A32" s="43" t="s">
        <v>138</v>
      </c>
      <c r="B32" s="40" t="s">
        <v>139</v>
      </c>
      <c r="C32" s="12">
        <v>321452</v>
      </c>
      <c r="D32" s="13">
        <v>321452</v>
      </c>
      <c r="E32" s="75">
        <v>0</v>
      </c>
      <c r="F32" s="75">
        <v>0</v>
      </c>
      <c r="G32" s="12">
        <v>0</v>
      </c>
    </row>
    <row r="33" spans="1:7" ht="21.75" customHeight="1">
      <c r="A33" s="43" t="s">
        <v>136</v>
      </c>
      <c r="B33" s="40" t="s">
        <v>137</v>
      </c>
      <c r="C33" s="12">
        <v>64000</v>
      </c>
      <c r="D33" s="13">
        <v>0</v>
      </c>
      <c r="E33" s="75">
        <v>64000</v>
      </c>
      <c r="F33" s="75">
        <v>0</v>
      </c>
      <c r="G33" s="12">
        <v>0</v>
      </c>
    </row>
    <row r="34" ht="11.25">
      <c r="F34" s="2"/>
    </row>
    <row r="36" ht="11.25">
      <c r="G36" s="2"/>
    </row>
    <row r="37" spans="6:7" ht="11.25">
      <c r="F37" s="2"/>
      <c r="G37" s="2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5625" right="0.35625" top="0.60625" bottom="0.60625" header="0.49930555555555556" footer="0.49930555555555556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  <col min="7" max="10" width="9.16015625" style="0" customWidth="1"/>
  </cols>
  <sheetData>
    <row r="1" spans="1:10" ht="21" customHeight="1">
      <c r="A1" s="14" t="s">
        <v>145</v>
      </c>
      <c r="B1" s="14"/>
      <c r="C1" s="14"/>
      <c r="D1" s="14"/>
      <c r="E1" s="14"/>
      <c r="F1" s="14"/>
      <c r="G1" s="44"/>
      <c r="H1" s="44"/>
      <c r="I1" s="44"/>
      <c r="J1" s="44"/>
    </row>
    <row r="2" spans="1:10" ht="15" customHeight="1">
      <c r="A2" s="3" t="s">
        <v>43</v>
      </c>
      <c r="B2" s="45"/>
      <c r="C2" s="44"/>
      <c r="D2" s="44"/>
      <c r="E2" s="44"/>
      <c r="F2" s="46" t="s">
        <v>2</v>
      </c>
      <c r="G2" s="44"/>
      <c r="H2" s="44"/>
      <c r="I2" s="44"/>
      <c r="J2" s="44"/>
    </row>
    <row r="3" spans="1:10" ht="22.5" customHeight="1">
      <c r="A3" s="19" t="s">
        <v>3</v>
      </c>
      <c r="B3" s="47"/>
      <c r="C3" s="19" t="s">
        <v>4</v>
      </c>
      <c r="D3" s="19"/>
      <c r="E3" s="19"/>
      <c r="F3" s="19"/>
      <c r="G3" s="44"/>
      <c r="H3" s="44"/>
      <c r="I3" s="44"/>
      <c r="J3" s="44"/>
    </row>
    <row r="4" spans="1:10" ht="21" customHeight="1">
      <c r="A4" s="48" t="s">
        <v>5</v>
      </c>
      <c r="B4" s="49" t="s">
        <v>6</v>
      </c>
      <c r="C4" s="50" t="s">
        <v>7</v>
      </c>
      <c r="D4" s="51" t="s">
        <v>69</v>
      </c>
      <c r="E4" s="48" t="s">
        <v>146</v>
      </c>
      <c r="F4" s="52" t="s">
        <v>147</v>
      </c>
      <c r="G4" s="44"/>
      <c r="H4" s="44"/>
      <c r="I4" s="44"/>
      <c r="J4" s="44"/>
    </row>
    <row r="5" spans="1:10" ht="17.25" customHeight="1">
      <c r="A5" s="53" t="s">
        <v>148</v>
      </c>
      <c r="B5" s="54">
        <v>12350875</v>
      </c>
      <c r="C5" s="55" t="s">
        <v>44</v>
      </c>
      <c r="D5" s="56">
        <f aca="true" t="shared" si="0" ref="D5:D26">E5+F5</f>
        <v>6051986</v>
      </c>
      <c r="E5" s="57">
        <v>6051986</v>
      </c>
      <c r="F5" s="57">
        <v>0</v>
      </c>
      <c r="G5" s="34"/>
      <c r="H5" s="44"/>
      <c r="I5" s="44"/>
      <c r="J5" s="44"/>
    </row>
    <row r="6" spans="1:10" ht="17.25" customHeight="1">
      <c r="A6" s="58" t="s">
        <v>149</v>
      </c>
      <c r="B6" s="54">
        <v>12350875</v>
      </c>
      <c r="C6" s="59" t="s">
        <v>45</v>
      </c>
      <c r="D6" s="56">
        <f t="shared" si="0"/>
        <v>0</v>
      </c>
      <c r="E6" s="57">
        <v>0</v>
      </c>
      <c r="F6" s="57">
        <v>0</v>
      </c>
      <c r="G6" s="34"/>
      <c r="H6" s="34"/>
      <c r="I6" s="44"/>
      <c r="J6" s="44"/>
    </row>
    <row r="7" spans="1:10" ht="17.25" customHeight="1">
      <c r="A7" s="58" t="s">
        <v>150</v>
      </c>
      <c r="B7" s="57">
        <v>0</v>
      </c>
      <c r="C7" s="59" t="s">
        <v>46</v>
      </c>
      <c r="D7" s="56">
        <f t="shared" si="0"/>
        <v>0</v>
      </c>
      <c r="E7" s="57">
        <v>0</v>
      </c>
      <c r="F7" s="57">
        <v>0</v>
      </c>
      <c r="G7" s="34"/>
      <c r="H7" s="34"/>
      <c r="I7" s="34"/>
      <c r="J7" s="44"/>
    </row>
    <row r="8" spans="1:10" ht="17.25" customHeight="1">
      <c r="A8" s="60"/>
      <c r="B8" s="61"/>
      <c r="C8" s="62" t="s">
        <v>47</v>
      </c>
      <c r="D8" s="56">
        <f t="shared" si="0"/>
        <v>0</v>
      </c>
      <c r="E8" s="57">
        <v>0</v>
      </c>
      <c r="F8" s="57">
        <v>0</v>
      </c>
      <c r="G8" s="44"/>
      <c r="H8" s="44"/>
      <c r="I8" s="34"/>
      <c r="J8" s="34"/>
    </row>
    <row r="9" spans="1:11" ht="17.25" customHeight="1">
      <c r="A9" s="60"/>
      <c r="B9" s="61"/>
      <c r="C9" s="62" t="s">
        <v>48</v>
      </c>
      <c r="D9" s="56">
        <f t="shared" si="0"/>
        <v>0</v>
      </c>
      <c r="E9" s="57">
        <v>0</v>
      </c>
      <c r="F9" s="57">
        <v>0</v>
      </c>
      <c r="G9" s="34"/>
      <c r="H9" s="44"/>
      <c r="I9" s="44"/>
      <c r="J9" s="34"/>
      <c r="K9" s="2"/>
    </row>
    <row r="10" spans="1:10" ht="17.25" customHeight="1">
      <c r="A10" s="60"/>
      <c r="B10" s="61"/>
      <c r="C10" s="62" t="s">
        <v>49</v>
      </c>
      <c r="D10" s="56">
        <f t="shared" si="0"/>
        <v>441086</v>
      </c>
      <c r="E10" s="57">
        <v>441086</v>
      </c>
      <c r="F10" s="57">
        <v>0</v>
      </c>
      <c r="G10" s="34"/>
      <c r="H10" s="34"/>
      <c r="I10" s="44"/>
      <c r="J10" s="44"/>
    </row>
    <row r="11" spans="1:10" ht="17.25" customHeight="1">
      <c r="A11" s="53"/>
      <c r="B11" s="61"/>
      <c r="C11" s="62" t="s">
        <v>50</v>
      </c>
      <c r="D11" s="56">
        <f t="shared" si="0"/>
        <v>2447802</v>
      </c>
      <c r="E11" s="57">
        <v>2447802</v>
      </c>
      <c r="F11" s="57">
        <v>0</v>
      </c>
      <c r="G11" s="34"/>
      <c r="H11" s="34"/>
      <c r="I11" s="34"/>
      <c r="J11" s="34"/>
    </row>
    <row r="12" spans="1:10" ht="17.25" customHeight="1">
      <c r="A12" s="63"/>
      <c r="B12" s="64"/>
      <c r="C12" s="62" t="s">
        <v>51</v>
      </c>
      <c r="D12" s="56">
        <f t="shared" si="0"/>
        <v>1313245</v>
      </c>
      <c r="E12" s="57">
        <v>1313245</v>
      </c>
      <c r="F12" s="57">
        <v>0</v>
      </c>
      <c r="G12" s="34"/>
      <c r="H12" s="34"/>
      <c r="I12" s="34"/>
      <c r="J12" s="34"/>
    </row>
    <row r="13" spans="1:11" ht="17.25" customHeight="1">
      <c r="A13" s="58"/>
      <c r="B13" s="57"/>
      <c r="C13" s="62" t="s">
        <v>52</v>
      </c>
      <c r="D13" s="56">
        <f t="shared" si="0"/>
        <v>0</v>
      </c>
      <c r="E13" s="57">
        <v>0</v>
      </c>
      <c r="F13" s="57">
        <v>0</v>
      </c>
      <c r="G13" s="34"/>
      <c r="H13" s="34"/>
      <c r="I13" s="34"/>
      <c r="J13" s="34"/>
      <c r="K13" s="2"/>
    </row>
    <row r="14" spans="1:11" ht="17.25" customHeight="1">
      <c r="A14" s="58"/>
      <c r="B14" s="61"/>
      <c r="C14" s="62" t="s">
        <v>53</v>
      </c>
      <c r="D14" s="56">
        <f t="shared" si="0"/>
        <v>651835</v>
      </c>
      <c r="E14" s="57">
        <v>651835</v>
      </c>
      <c r="F14" s="57">
        <v>0</v>
      </c>
      <c r="G14" s="44"/>
      <c r="H14" s="34"/>
      <c r="I14" s="34"/>
      <c r="J14" s="34"/>
      <c r="K14" s="2"/>
    </row>
    <row r="15" spans="1:10" ht="17.25" customHeight="1">
      <c r="A15" s="60"/>
      <c r="B15" s="61"/>
      <c r="C15" s="62" t="s">
        <v>54</v>
      </c>
      <c r="D15" s="56">
        <f t="shared" si="0"/>
        <v>1444921</v>
      </c>
      <c r="E15" s="57">
        <v>1444921</v>
      </c>
      <c r="F15" s="57">
        <v>0</v>
      </c>
      <c r="G15" s="34"/>
      <c r="H15" s="34"/>
      <c r="I15" s="34"/>
      <c r="J15" s="34"/>
    </row>
    <row r="16" spans="1:15" ht="17.25" customHeight="1">
      <c r="A16" s="63"/>
      <c r="B16" s="64"/>
      <c r="C16" s="62" t="s">
        <v>55</v>
      </c>
      <c r="D16" s="56">
        <f t="shared" si="0"/>
        <v>0</v>
      </c>
      <c r="E16" s="57">
        <v>0</v>
      </c>
      <c r="F16" s="57">
        <v>0</v>
      </c>
      <c r="G16" s="34"/>
      <c r="H16" s="34"/>
      <c r="I16" s="34"/>
      <c r="J16" s="34"/>
      <c r="K16" s="2"/>
      <c r="M16" s="2"/>
      <c r="O16" s="2"/>
    </row>
    <row r="17" spans="1:14" ht="17.25" customHeight="1">
      <c r="A17" s="60"/>
      <c r="B17" s="57"/>
      <c r="C17" s="62" t="s">
        <v>56</v>
      </c>
      <c r="D17" s="56">
        <f t="shared" si="0"/>
        <v>0</v>
      </c>
      <c r="E17" s="57">
        <v>0</v>
      </c>
      <c r="F17" s="57">
        <v>0</v>
      </c>
      <c r="G17" s="34"/>
      <c r="H17" s="34"/>
      <c r="I17" s="34"/>
      <c r="J17" s="34"/>
      <c r="K17" s="2"/>
      <c r="L17" s="2"/>
      <c r="N17" s="2"/>
    </row>
    <row r="18" spans="1:14" ht="17.25" customHeight="1">
      <c r="A18" s="60"/>
      <c r="B18" s="61"/>
      <c r="C18" s="62" t="s">
        <v>57</v>
      </c>
      <c r="D18" s="56">
        <f t="shared" si="0"/>
        <v>0</v>
      </c>
      <c r="E18" s="57">
        <v>0</v>
      </c>
      <c r="F18" s="57">
        <v>0</v>
      </c>
      <c r="G18" s="34"/>
      <c r="H18" s="34"/>
      <c r="I18" s="34"/>
      <c r="J18" s="34"/>
      <c r="K18" s="2"/>
      <c r="L18" s="2"/>
      <c r="M18" s="2"/>
      <c r="N18" s="2"/>
    </row>
    <row r="19" spans="1:13" ht="17.25" customHeight="1">
      <c r="A19" s="60"/>
      <c r="B19" s="65"/>
      <c r="C19" s="62" t="s">
        <v>58</v>
      </c>
      <c r="D19" s="56">
        <f t="shared" si="0"/>
        <v>0</v>
      </c>
      <c r="E19" s="57">
        <v>0</v>
      </c>
      <c r="F19" s="57">
        <v>0</v>
      </c>
      <c r="G19" s="34"/>
      <c r="H19" s="34"/>
      <c r="I19" s="34"/>
      <c r="J19" s="34"/>
      <c r="K19" s="2"/>
      <c r="L19" s="2"/>
      <c r="M19" s="2"/>
    </row>
    <row r="20" spans="1:12" ht="17.25" customHeight="1">
      <c r="A20" s="60" t="s">
        <v>151</v>
      </c>
      <c r="B20" s="57">
        <v>0</v>
      </c>
      <c r="C20" s="59" t="s">
        <v>59</v>
      </c>
      <c r="D20" s="56">
        <f t="shared" si="0"/>
        <v>0</v>
      </c>
      <c r="E20" s="57">
        <v>0</v>
      </c>
      <c r="F20" s="57">
        <v>0</v>
      </c>
      <c r="G20" s="34"/>
      <c r="H20" s="34"/>
      <c r="I20" s="44"/>
      <c r="J20" s="34"/>
      <c r="K20" s="2"/>
      <c r="L20" s="2"/>
    </row>
    <row r="21" spans="1:11" ht="17.25" customHeight="1">
      <c r="A21" s="60"/>
      <c r="B21" s="61"/>
      <c r="C21" s="62" t="s">
        <v>60</v>
      </c>
      <c r="D21" s="56">
        <f t="shared" si="0"/>
        <v>0</v>
      </c>
      <c r="E21" s="57">
        <v>0</v>
      </c>
      <c r="F21" s="57">
        <v>0</v>
      </c>
      <c r="G21" s="66"/>
      <c r="H21" s="34"/>
      <c r="I21" s="34"/>
      <c r="J21" s="34"/>
      <c r="K21" s="2"/>
    </row>
    <row r="22" spans="1:10" ht="17.25" customHeight="1">
      <c r="A22" s="60"/>
      <c r="B22" s="61"/>
      <c r="C22" s="62" t="s">
        <v>61</v>
      </c>
      <c r="D22" s="56">
        <f t="shared" si="0"/>
        <v>0</v>
      </c>
      <c r="E22" s="57">
        <v>0</v>
      </c>
      <c r="F22" s="57">
        <v>0</v>
      </c>
      <c r="G22" s="34"/>
      <c r="H22" s="34"/>
      <c r="I22" s="34"/>
      <c r="J22" s="34"/>
    </row>
    <row r="23" spans="1:10" ht="17.25" customHeight="1">
      <c r="A23" s="60"/>
      <c r="B23" s="57"/>
      <c r="C23" s="62" t="s">
        <v>62</v>
      </c>
      <c r="D23" s="56">
        <f t="shared" si="0"/>
        <v>0</v>
      </c>
      <c r="E23" s="57">
        <v>0</v>
      </c>
      <c r="F23" s="57">
        <v>0</v>
      </c>
      <c r="G23" s="34"/>
      <c r="H23" s="34"/>
      <c r="I23" s="34"/>
      <c r="J23" s="34"/>
    </row>
    <row r="24" spans="1:10" ht="17.25" customHeight="1">
      <c r="A24" s="67"/>
      <c r="B24" s="56"/>
      <c r="C24" s="62" t="s">
        <v>63</v>
      </c>
      <c r="D24" s="56">
        <f t="shared" si="0"/>
        <v>0</v>
      </c>
      <c r="E24" s="57">
        <v>0</v>
      </c>
      <c r="F24" s="57">
        <v>0</v>
      </c>
      <c r="G24" s="34"/>
      <c r="H24" s="34"/>
      <c r="I24" s="34"/>
      <c r="J24" s="44"/>
    </row>
    <row r="25" spans="1:10" ht="17.25" customHeight="1">
      <c r="A25" s="68"/>
      <c r="B25" s="54"/>
      <c r="C25" s="62" t="s">
        <v>64</v>
      </c>
      <c r="D25" s="56">
        <f t="shared" si="0"/>
        <v>0</v>
      </c>
      <c r="E25" s="57">
        <v>0</v>
      </c>
      <c r="F25" s="57">
        <v>0</v>
      </c>
      <c r="G25" s="34"/>
      <c r="H25" s="44"/>
      <c r="I25" s="44"/>
      <c r="J25" s="44"/>
    </row>
    <row r="26" spans="1:10" ht="17.25" customHeight="1">
      <c r="A26" s="67"/>
      <c r="B26" s="54"/>
      <c r="C26" s="59" t="s">
        <v>65</v>
      </c>
      <c r="D26" s="56">
        <f t="shared" si="0"/>
        <v>12350875</v>
      </c>
      <c r="E26" s="57">
        <f>SUM(E5:E25)</f>
        <v>12350875</v>
      </c>
      <c r="F26" s="57">
        <f>SUM(F5:F25)</f>
        <v>0</v>
      </c>
      <c r="G26" s="44"/>
      <c r="H26" s="44"/>
      <c r="I26" s="44"/>
      <c r="J26" s="44"/>
    </row>
    <row r="27" spans="1:10" ht="17.25" customHeight="1">
      <c r="A27" s="68"/>
      <c r="B27" s="54"/>
      <c r="C27" s="59" t="s">
        <v>66</v>
      </c>
      <c r="D27" s="57">
        <f>B5-D26</f>
        <v>0</v>
      </c>
      <c r="E27" s="57">
        <f>B6-E26</f>
        <v>0</v>
      </c>
      <c r="F27" s="69">
        <f>B7-F26</f>
        <v>0</v>
      </c>
      <c r="G27" s="44"/>
      <c r="H27" s="44"/>
      <c r="I27" s="44"/>
      <c r="J27" s="44"/>
    </row>
    <row r="28" spans="1:10" ht="17.25" customHeight="1">
      <c r="A28" s="70" t="s">
        <v>40</v>
      </c>
      <c r="B28" s="57">
        <f>B5+B20</f>
        <v>12350875</v>
      </c>
      <c r="C28" s="71" t="s">
        <v>41</v>
      </c>
      <c r="D28" s="56">
        <f aca="true" t="shared" si="1" ref="D28:F28">D26+D27</f>
        <v>12350875</v>
      </c>
      <c r="E28" s="56">
        <f t="shared" si="1"/>
        <v>12350875</v>
      </c>
      <c r="F28" s="56">
        <f t="shared" si="1"/>
        <v>0</v>
      </c>
      <c r="G28" s="44"/>
      <c r="H28" s="44"/>
      <c r="I28" s="44"/>
      <c r="J28" s="44"/>
    </row>
    <row r="29" spans="1:10" ht="9.75" customHeight="1">
      <c r="A29" s="44"/>
      <c r="B29" s="45"/>
      <c r="C29" s="44"/>
      <c r="D29" s="44"/>
      <c r="E29" s="44"/>
      <c r="F29" s="72"/>
      <c r="G29" s="44"/>
      <c r="H29" s="44"/>
      <c r="I29" s="44"/>
      <c r="J29" s="44"/>
    </row>
  </sheetData>
  <sheetProtection/>
  <mergeCells count="3">
    <mergeCell ref="A1:F1"/>
    <mergeCell ref="A3:B3"/>
    <mergeCell ref="C3:F3"/>
  </mergeCells>
  <printOptions horizontalCentered="1"/>
  <pageMargins left="0.35625" right="0.35625" top="0.2125" bottom="0.2125" header="0.49930555555555556" footer="0.49930555555555556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21">
      <selection activeCell="A1" sqref="A1:E1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  <col min="6" max="232" width="9.16015625" style="0" customWidth="1"/>
  </cols>
  <sheetData>
    <row r="1" spans="1:232" ht="27.75" customHeight="1">
      <c r="A1" s="1" t="s">
        <v>152</v>
      </c>
      <c r="B1" s="1"/>
      <c r="C1" s="1"/>
      <c r="D1" s="1"/>
      <c r="E1" s="1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</row>
    <row r="2" spans="1:232" ht="13.5" customHeight="1">
      <c r="A2" s="3" t="s">
        <v>43</v>
      </c>
      <c r="B2" s="4"/>
      <c r="C2" s="5"/>
      <c r="D2" s="6"/>
      <c r="E2" s="41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</row>
    <row r="3" spans="1:232" ht="28.5" customHeight="1">
      <c r="A3" s="36" t="s">
        <v>153</v>
      </c>
      <c r="B3" s="36"/>
      <c r="C3" s="36" t="s">
        <v>87</v>
      </c>
      <c r="D3" s="36" t="s">
        <v>141</v>
      </c>
      <c r="E3" s="36" t="s">
        <v>142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</row>
    <row r="4" spans="1:232" ht="21" customHeight="1">
      <c r="A4" s="42" t="s">
        <v>78</v>
      </c>
      <c r="B4" s="42" t="s">
        <v>79</v>
      </c>
      <c r="C4" s="39"/>
      <c r="D4" s="39"/>
      <c r="E4" s="3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</row>
    <row r="5" spans="1:5" ht="21" customHeight="1">
      <c r="A5" s="43"/>
      <c r="B5" s="40" t="s">
        <v>87</v>
      </c>
      <c r="C5" s="12">
        <v>12350875</v>
      </c>
      <c r="D5" s="13">
        <v>9057875</v>
      </c>
      <c r="E5" s="12">
        <v>3293000</v>
      </c>
    </row>
    <row r="6" spans="1:5" ht="21" customHeight="1">
      <c r="A6" s="43" t="s">
        <v>88</v>
      </c>
      <c r="B6" s="40" t="s">
        <v>89</v>
      </c>
      <c r="C6" s="12">
        <v>6051986</v>
      </c>
      <c r="D6" s="13">
        <v>3526986</v>
      </c>
      <c r="E6" s="12">
        <v>2525000</v>
      </c>
    </row>
    <row r="7" spans="1:5" ht="21" customHeight="1">
      <c r="A7" s="43" t="s">
        <v>90</v>
      </c>
      <c r="B7" s="40" t="s">
        <v>91</v>
      </c>
      <c r="C7" s="12">
        <v>6051986</v>
      </c>
      <c r="D7" s="13">
        <v>3526986</v>
      </c>
      <c r="E7" s="12">
        <v>2525000</v>
      </c>
    </row>
    <row r="8" spans="1:5" ht="21" customHeight="1">
      <c r="A8" s="43" t="s">
        <v>92</v>
      </c>
      <c r="B8" s="40" t="s">
        <v>93</v>
      </c>
      <c r="C8" s="12">
        <v>3546986</v>
      </c>
      <c r="D8" s="13">
        <v>3526986</v>
      </c>
      <c r="E8" s="12">
        <v>20000</v>
      </c>
    </row>
    <row r="9" spans="1:5" ht="21" customHeight="1">
      <c r="A9" s="43" t="s">
        <v>96</v>
      </c>
      <c r="B9" s="40" t="s">
        <v>97</v>
      </c>
      <c r="C9" s="12">
        <v>200000</v>
      </c>
      <c r="D9" s="13">
        <v>0</v>
      </c>
      <c r="E9" s="12">
        <v>200000</v>
      </c>
    </row>
    <row r="10" spans="1:5" ht="21" customHeight="1">
      <c r="A10" s="43" t="s">
        <v>94</v>
      </c>
      <c r="B10" s="40" t="s">
        <v>95</v>
      </c>
      <c r="C10" s="12">
        <v>2305000</v>
      </c>
      <c r="D10" s="13">
        <v>0</v>
      </c>
      <c r="E10" s="12">
        <v>2305000</v>
      </c>
    </row>
    <row r="11" spans="1:5" ht="21" customHeight="1">
      <c r="A11" s="43" t="s">
        <v>98</v>
      </c>
      <c r="B11" s="40" t="s">
        <v>99</v>
      </c>
      <c r="C11" s="12">
        <v>441086</v>
      </c>
      <c r="D11" s="13">
        <v>361086</v>
      </c>
      <c r="E11" s="12">
        <v>80000</v>
      </c>
    </row>
    <row r="12" spans="1:5" ht="21" customHeight="1">
      <c r="A12" s="43" t="s">
        <v>100</v>
      </c>
      <c r="B12" s="40" t="s">
        <v>101</v>
      </c>
      <c r="C12" s="12">
        <v>441086</v>
      </c>
      <c r="D12" s="13">
        <v>361086</v>
      </c>
      <c r="E12" s="12">
        <v>80000</v>
      </c>
    </row>
    <row r="13" spans="1:5" ht="21" customHeight="1">
      <c r="A13" s="43" t="s">
        <v>104</v>
      </c>
      <c r="B13" s="40" t="s">
        <v>105</v>
      </c>
      <c r="C13" s="12">
        <v>80000</v>
      </c>
      <c r="D13" s="13">
        <v>0</v>
      </c>
      <c r="E13" s="12">
        <v>80000</v>
      </c>
    </row>
    <row r="14" spans="1:5" ht="21" customHeight="1">
      <c r="A14" s="43" t="s">
        <v>102</v>
      </c>
      <c r="B14" s="40" t="s">
        <v>103</v>
      </c>
      <c r="C14" s="12">
        <v>361086</v>
      </c>
      <c r="D14" s="13">
        <v>361086</v>
      </c>
      <c r="E14" s="12">
        <v>0</v>
      </c>
    </row>
    <row r="15" spans="1:5" ht="21" customHeight="1">
      <c r="A15" s="43" t="s">
        <v>106</v>
      </c>
      <c r="B15" s="40" t="s">
        <v>107</v>
      </c>
      <c r="C15" s="12">
        <v>2447802</v>
      </c>
      <c r="D15" s="13">
        <v>2351802</v>
      </c>
      <c r="E15" s="12">
        <v>96000</v>
      </c>
    </row>
    <row r="16" spans="1:5" ht="21" customHeight="1">
      <c r="A16" s="43" t="s">
        <v>100</v>
      </c>
      <c r="B16" s="40" t="s">
        <v>108</v>
      </c>
      <c r="C16" s="12">
        <v>2447802</v>
      </c>
      <c r="D16" s="13">
        <v>2351802</v>
      </c>
      <c r="E16" s="12">
        <v>96000</v>
      </c>
    </row>
    <row r="17" spans="1:5" ht="21" customHeight="1">
      <c r="A17" s="43" t="s">
        <v>109</v>
      </c>
      <c r="B17" s="40" t="s">
        <v>110</v>
      </c>
      <c r="C17" s="12">
        <v>96000</v>
      </c>
      <c r="D17" s="13">
        <v>0</v>
      </c>
      <c r="E17" s="12">
        <v>96000</v>
      </c>
    </row>
    <row r="18" spans="1:5" ht="21" customHeight="1">
      <c r="A18" s="43" t="s">
        <v>111</v>
      </c>
      <c r="B18" s="40" t="s">
        <v>112</v>
      </c>
      <c r="C18" s="12">
        <v>2351802</v>
      </c>
      <c r="D18" s="13">
        <v>2351802</v>
      </c>
      <c r="E18" s="12">
        <v>0</v>
      </c>
    </row>
    <row r="19" spans="1:5" ht="21" customHeight="1">
      <c r="A19" s="43" t="s">
        <v>113</v>
      </c>
      <c r="B19" s="40" t="s">
        <v>114</v>
      </c>
      <c r="C19" s="12">
        <v>1313245</v>
      </c>
      <c r="D19" s="13">
        <v>1057245</v>
      </c>
      <c r="E19" s="12">
        <v>256000</v>
      </c>
    </row>
    <row r="20" spans="1:5" ht="21" customHeight="1">
      <c r="A20" s="43" t="s">
        <v>115</v>
      </c>
      <c r="B20" s="40" t="s">
        <v>116</v>
      </c>
      <c r="C20" s="12">
        <v>1313245</v>
      </c>
      <c r="D20" s="13">
        <v>1057245</v>
      </c>
      <c r="E20" s="12">
        <v>256000</v>
      </c>
    </row>
    <row r="21" spans="1:5" ht="21" customHeight="1">
      <c r="A21" s="43" t="s">
        <v>119</v>
      </c>
      <c r="B21" s="40" t="s">
        <v>120</v>
      </c>
      <c r="C21" s="12">
        <v>1057245</v>
      </c>
      <c r="D21" s="13">
        <v>1057245</v>
      </c>
      <c r="E21" s="12">
        <v>0</v>
      </c>
    </row>
    <row r="22" spans="1:5" ht="21" customHeight="1">
      <c r="A22" s="43" t="s">
        <v>117</v>
      </c>
      <c r="B22" s="40" t="s">
        <v>118</v>
      </c>
      <c r="C22" s="12">
        <v>256000</v>
      </c>
      <c r="D22" s="13">
        <v>0</v>
      </c>
      <c r="E22" s="12">
        <v>256000</v>
      </c>
    </row>
    <row r="23" spans="1:5" ht="21" customHeight="1">
      <c r="A23" s="43" t="s">
        <v>121</v>
      </c>
      <c r="B23" s="40" t="s">
        <v>122</v>
      </c>
      <c r="C23" s="12">
        <v>651835</v>
      </c>
      <c r="D23" s="13">
        <v>539835</v>
      </c>
      <c r="E23" s="12">
        <v>112000</v>
      </c>
    </row>
    <row r="24" spans="1:5" ht="21" customHeight="1">
      <c r="A24" s="43" t="s">
        <v>100</v>
      </c>
      <c r="B24" s="40" t="s">
        <v>123</v>
      </c>
      <c r="C24" s="12">
        <v>651835</v>
      </c>
      <c r="D24" s="13">
        <v>539835</v>
      </c>
      <c r="E24" s="12">
        <v>112000</v>
      </c>
    </row>
    <row r="25" spans="1:5" ht="21" customHeight="1">
      <c r="A25" s="43" t="s">
        <v>124</v>
      </c>
      <c r="B25" s="40" t="s">
        <v>125</v>
      </c>
      <c r="C25" s="12">
        <v>539835</v>
      </c>
      <c r="D25" s="13">
        <v>539835</v>
      </c>
      <c r="E25" s="12">
        <v>0</v>
      </c>
    </row>
    <row r="26" spans="1:5" ht="21" customHeight="1">
      <c r="A26" s="43" t="s">
        <v>126</v>
      </c>
      <c r="B26" s="40" t="s">
        <v>127</v>
      </c>
      <c r="C26" s="12">
        <v>112000</v>
      </c>
      <c r="D26" s="13">
        <v>0</v>
      </c>
      <c r="E26" s="12">
        <v>112000</v>
      </c>
    </row>
    <row r="27" spans="1:5" ht="21" customHeight="1">
      <c r="A27" s="43" t="s">
        <v>128</v>
      </c>
      <c r="B27" s="40" t="s">
        <v>129</v>
      </c>
      <c r="C27" s="12">
        <v>1444921</v>
      </c>
      <c r="D27" s="13">
        <v>1220921</v>
      </c>
      <c r="E27" s="12">
        <v>224000</v>
      </c>
    </row>
    <row r="28" spans="1:5" ht="21" customHeight="1">
      <c r="A28" s="43" t="s">
        <v>100</v>
      </c>
      <c r="B28" s="40" t="s">
        <v>130</v>
      </c>
      <c r="C28" s="12">
        <v>1059469</v>
      </c>
      <c r="D28" s="13">
        <v>899469</v>
      </c>
      <c r="E28" s="12">
        <v>160000</v>
      </c>
    </row>
    <row r="29" spans="1:5" ht="21" customHeight="1">
      <c r="A29" s="43" t="s">
        <v>131</v>
      </c>
      <c r="B29" s="40" t="s">
        <v>132</v>
      </c>
      <c r="C29" s="12">
        <v>160000</v>
      </c>
      <c r="D29" s="13">
        <v>0</v>
      </c>
      <c r="E29" s="12">
        <v>160000</v>
      </c>
    </row>
    <row r="30" spans="1:5" ht="21" customHeight="1">
      <c r="A30" s="43" t="s">
        <v>133</v>
      </c>
      <c r="B30" s="40" t="s">
        <v>134</v>
      </c>
      <c r="C30" s="12">
        <v>899469</v>
      </c>
      <c r="D30" s="13">
        <v>899469</v>
      </c>
      <c r="E30" s="12">
        <v>0</v>
      </c>
    </row>
    <row r="31" spans="1:5" ht="21" customHeight="1">
      <c r="A31" s="43" t="s">
        <v>90</v>
      </c>
      <c r="B31" s="40" t="s">
        <v>135</v>
      </c>
      <c r="C31" s="12">
        <v>385452</v>
      </c>
      <c r="D31" s="13">
        <v>321452</v>
      </c>
      <c r="E31" s="12">
        <v>64000</v>
      </c>
    </row>
    <row r="32" spans="1:5" ht="21" customHeight="1">
      <c r="A32" s="43" t="s">
        <v>138</v>
      </c>
      <c r="B32" s="40" t="s">
        <v>139</v>
      </c>
      <c r="C32" s="12">
        <v>321452</v>
      </c>
      <c r="D32" s="13">
        <v>321452</v>
      </c>
      <c r="E32" s="12">
        <v>0</v>
      </c>
    </row>
    <row r="33" spans="1:5" ht="21" customHeight="1">
      <c r="A33" s="43" t="s">
        <v>136</v>
      </c>
      <c r="B33" s="40" t="s">
        <v>137</v>
      </c>
      <c r="C33" s="12">
        <v>64000</v>
      </c>
      <c r="D33" s="13">
        <v>0</v>
      </c>
      <c r="E33" s="12">
        <v>64000</v>
      </c>
    </row>
    <row r="34" ht="11.25">
      <c r="F34" s="2"/>
    </row>
    <row r="35" ht="11.25">
      <c r="G35" s="2"/>
    </row>
    <row r="36" ht="11.25">
      <c r="G36" s="2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5625" right="0.35625" top="0.60625" bottom="0.60625" header="0.49930555555555556" footer="0.49930555555555556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19">
      <selection activeCell="B18" sqref="B18"/>
    </sheetView>
  </sheetViews>
  <sheetFormatPr defaultColWidth="9.16015625" defaultRowHeight="11.25"/>
  <cols>
    <col min="1" max="1" width="52" style="0" customWidth="1"/>
    <col min="2" max="2" width="39.5" style="0" customWidth="1"/>
    <col min="3" max="229" width="9.16015625" style="0" customWidth="1"/>
  </cols>
  <sheetData>
    <row r="1" spans="1:229" ht="27.75" customHeight="1">
      <c r="A1" s="1" t="s">
        <v>154</v>
      </c>
      <c r="B1" s="1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spans="1:229" ht="13.5" customHeight="1">
      <c r="A2" s="4" t="s">
        <v>43</v>
      </c>
      <c r="B2" s="3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</row>
    <row r="3" spans="1:229" ht="28.5" customHeight="1">
      <c r="A3" s="36" t="s">
        <v>155</v>
      </c>
      <c r="B3" s="37" t="s">
        <v>156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</row>
    <row r="4" spans="1:229" ht="21" customHeight="1">
      <c r="A4" s="38" t="s">
        <v>79</v>
      </c>
      <c r="B4" s="3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</row>
    <row r="5" spans="1:2" ht="16.5" customHeight="1">
      <c r="A5" s="40" t="s">
        <v>87</v>
      </c>
      <c r="B5" s="12">
        <v>9057879</v>
      </c>
    </row>
    <row r="6" spans="1:2" ht="16.5" customHeight="1">
      <c r="A6" s="40" t="s">
        <v>157</v>
      </c>
      <c r="B6" s="12">
        <v>5780454</v>
      </c>
    </row>
    <row r="7" spans="1:2" ht="16.5" customHeight="1">
      <c r="A7" s="40" t="s">
        <v>158</v>
      </c>
      <c r="B7" s="12">
        <v>2260812</v>
      </c>
    </row>
    <row r="8" spans="1:2" ht="16.5" customHeight="1">
      <c r="A8" s="40" t="s">
        <v>159</v>
      </c>
      <c r="B8" s="12">
        <v>666000</v>
      </c>
    </row>
    <row r="9" spans="1:2" ht="16.5" customHeight="1">
      <c r="A9" s="40" t="s">
        <v>160</v>
      </c>
      <c r="B9" s="12">
        <v>262800</v>
      </c>
    </row>
    <row r="10" spans="1:2" ht="16.5" customHeight="1">
      <c r="A10" s="40" t="s">
        <v>161</v>
      </c>
      <c r="B10" s="12">
        <v>77775</v>
      </c>
    </row>
    <row r="11" spans="1:3" ht="16.5" customHeight="1">
      <c r="A11" s="40" t="s">
        <v>162</v>
      </c>
      <c r="B11" s="12">
        <v>330135</v>
      </c>
      <c r="C11" s="2"/>
    </row>
    <row r="12" spans="1:3" ht="16.5" customHeight="1">
      <c r="A12" s="40" t="s">
        <v>163</v>
      </c>
      <c r="B12" s="12">
        <v>28782</v>
      </c>
      <c r="C12" s="2"/>
    </row>
    <row r="13" spans="1:3" ht="16.5" customHeight="1">
      <c r="A13" s="40" t="s">
        <v>164</v>
      </c>
      <c r="B13" s="12">
        <v>19537</v>
      </c>
      <c r="C13" s="2"/>
    </row>
    <row r="14" spans="1:3" ht="16.5" customHeight="1">
      <c r="A14" s="40" t="s">
        <v>165</v>
      </c>
      <c r="B14" s="12">
        <v>1097100</v>
      </c>
      <c r="C14" s="2"/>
    </row>
    <row r="15" spans="1:3" ht="16.5" customHeight="1">
      <c r="A15" s="40" t="s">
        <v>166</v>
      </c>
      <c r="B15" s="12">
        <v>820337</v>
      </c>
      <c r="C15" s="2"/>
    </row>
    <row r="16" spans="1:3" ht="16.5" customHeight="1">
      <c r="A16" s="40" t="s">
        <v>167</v>
      </c>
      <c r="B16" s="12">
        <v>6480</v>
      </c>
      <c r="C16" s="2"/>
    </row>
    <row r="17" spans="1:3" ht="16.5" customHeight="1">
      <c r="A17" s="40" t="s">
        <v>168</v>
      </c>
      <c r="B17" s="12">
        <v>15600</v>
      </c>
      <c r="C17" s="2"/>
    </row>
    <row r="18" spans="1:4" ht="16.5" customHeight="1">
      <c r="A18" s="40" t="s">
        <v>169</v>
      </c>
      <c r="B18" s="12">
        <v>195096</v>
      </c>
      <c r="C18" s="2"/>
      <c r="D18" s="2"/>
    </row>
    <row r="19" spans="1:4" ht="16.5" customHeight="1">
      <c r="A19" s="40" t="s">
        <v>170</v>
      </c>
      <c r="B19" s="12">
        <v>877578</v>
      </c>
      <c r="D19" s="2"/>
    </row>
    <row r="20" spans="1:4" ht="16.5" customHeight="1">
      <c r="A20" s="40" t="s">
        <v>171</v>
      </c>
      <c r="B20" s="12">
        <v>117999</v>
      </c>
      <c r="C20" s="2"/>
      <c r="D20" s="2"/>
    </row>
    <row r="21" spans="1:4" ht="16.5" customHeight="1">
      <c r="A21" s="40" t="s">
        <v>172</v>
      </c>
      <c r="B21" s="12">
        <v>20000</v>
      </c>
      <c r="C21" s="2"/>
      <c r="D21" s="2"/>
    </row>
    <row r="22" spans="1:5" ht="16.5" customHeight="1">
      <c r="A22" s="40" t="s">
        <v>173</v>
      </c>
      <c r="B22" s="12">
        <v>80000</v>
      </c>
      <c r="C22" s="2"/>
      <c r="E22" s="2"/>
    </row>
    <row r="23" spans="1:5" ht="16.5" customHeight="1">
      <c r="A23" s="40" t="s">
        <v>174</v>
      </c>
      <c r="B23" s="12">
        <v>176000</v>
      </c>
      <c r="C23" s="2"/>
      <c r="D23" s="2"/>
      <c r="E23" s="2"/>
    </row>
    <row r="24" spans="1:5" ht="16.5" customHeight="1">
      <c r="A24" s="40" t="s">
        <v>175</v>
      </c>
      <c r="B24" s="12">
        <v>20000</v>
      </c>
      <c r="C24" s="2"/>
      <c r="E24" s="2"/>
    </row>
    <row r="25" spans="1:6" ht="16.5" customHeight="1">
      <c r="A25" s="40" t="s">
        <v>176</v>
      </c>
      <c r="B25" s="12">
        <v>20000</v>
      </c>
      <c r="C25" s="2"/>
      <c r="F25" s="2"/>
    </row>
    <row r="26" spans="1:6" ht="16.5" customHeight="1">
      <c r="A26" s="40" t="s">
        <v>177</v>
      </c>
      <c r="B26" s="12">
        <v>37193</v>
      </c>
      <c r="F26" s="2"/>
    </row>
    <row r="27" spans="1:6" ht="16.5" customHeight="1">
      <c r="A27" s="40" t="s">
        <v>178</v>
      </c>
      <c r="B27" s="12">
        <v>310001</v>
      </c>
      <c r="C27" s="2"/>
      <c r="F27" s="2"/>
    </row>
    <row r="28" spans="1:7" ht="16.5" customHeight="1">
      <c r="A28" s="40" t="s">
        <v>179</v>
      </c>
      <c r="B28" s="12">
        <v>37193</v>
      </c>
      <c r="C28" s="2"/>
      <c r="G28" s="2"/>
    </row>
    <row r="29" spans="1:2" ht="16.5" customHeight="1">
      <c r="A29" s="40" t="s">
        <v>180</v>
      </c>
      <c r="B29" s="12">
        <v>59192</v>
      </c>
    </row>
    <row r="30" spans="1:7" ht="16.5" customHeight="1">
      <c r="A30" s="40" t="s">
        <v>181</v>
      </c>
      <c r="B30" s="12">
        <v>2399847</v>
      </c>
      <c r="D30" s="2"/>
      <c r="G30" s="2"/>
    </row>
    <row r="31" spans="1:4" ht="16.5" customHeight="1">
      <c r="A31" s="40" t="s">
        <v>182</v>
      </c>
      <c r="B31" s="12">
        <v>1890000</v>
      </c>
      <c r="D31" s="2"/>
    </row>
    <row r="32" spans="1:5" ht="16.5" customHeight="1">
      <c r="A32" s="40" t="s">
        <v>183</v>
      </c>
      <c r="B32" s="12">
        <v>36420</v>
      </c>
      <c r="C32" s="2"/>
      <c r="E32" s="2"/>
    </row>
    <row r="33" spans="1:2" ht="16.5" customHeight="1">
      <c r="A33" s="40" t="s">
        <v>184</v>
      </c>
      <c r="B33" s="12">
        <v>468877</v>
      </c>
    </row>
    <row r="34" spans="1:6" ht="16.5" customHeight="1">
      <c r="A34" s="40" t="s">
        <v>185</v>
      </c>
      <c r="B34" s="12">
        <v>4550</v>
      </c>
      <c r="D34" s="2"/>
      <c r="F34" s="2"/>
    </row>
    <row r="35" spans="4:6" ht="11.25">
      <c r="D35" s="2"/>
      <c r="F35" s="2"/>
    </row>
    <row r="36" spans="5:7" ht="11.25">
      <c r="E36" s="2"/>
      <c r="G36" s="2"/>
    </row>
    <row r="37" ht="11.25">
      <c r="F37" s="2"/>
    </row>
  </sheetData>
  <sheetProtection/>
  <mergeCells count="2">
    <mergeCell ref="A1:B1"/>
    <mergeCell ref="B3:B4"/>
  </mergeCells>
  <printOptions horizontalCentered="1"/>
  <pageMargins left="0.35625" right="0.35625" top="0.60625" bottom="0.60625" header="0.49930555555555556" footer="0.49930555555555556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1" width="26" style="0" customWidth="1"/>
    <col min="2" max="2" width="18.33203125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  <col min="9" max="228" width="9.16015625" style="0" customWidth="1"/>
  </cols>
  <sheetData>
    <row r="1" spans="1:8" ht="26.25" customHeight="1">
      <c r="A1" s="14" t="s">
        <v>186</v>
      </c>
      <c r="B1" s="14"/>
      <c r="C1" s="14"/>
      <c r="D1" s="14"/>
      <c r="E1" s="14"/>
      <c r="F1" s="14"/>
      <c r="G1" s="14"/>
      <c r="H1" s="14"/>
    </row>
    <row r="2" ht="12.75" customHeight="1">
      <c r="H2" s="15" t="s">
        <v>2</v>
      </c>
    </row>
    <row r="3" spans="1:8" ht="23.25" customHeight="1">
      <c r="A3" s="16" t="s">
        <v>187</v>
      </c>
      <c r="B3" s="17" t="s">
        <v>69</v>
      </c>
      <c r="C3" s="17" t="s">
        <v>188</v>
      </c>
      <c r="D3" s="17" t="s">
        <v>189</v>
      </c>
      <c r="E3" s="17" t="s">
        <v>190</v>
      </c>
      <c r="F3" s="16"/>
      <c r="G3" s="18"/>
      <c r="H3" s="19" t="s">
        <v>191</v>
      </c>
    </row>
    <row r="4" spans="1:8" ht="24" customHeight="1">
      <c r="A4" s="20"/>
      <c r="B4" s="21"/>
      <c r="C4" s="21"/>
      <c r="D4" s="21"/>
      <c r="E4" s="22" t="s">
        <v>156</v>
      </c>
      <c r="F4" s="23" t="s">
        <v>192</v>
      </c>
      <c r="G4" s="24" t="s">
        <v>193</v>
      </c>
      <c r="H4" s="25"/>
    </row>
    <row r="5" spans="1:8" ht="24" customHeight="1">
      <c r="A5" s="16" t="s">
        <v>87</v>
      </c>
      <c r="B5" s="26">
        <f>SUM(B6:B11)</f>
        <v>490000</v>
      </c>
      <c r="C5" s="26">
        <f aca="true" t="shared" si="0" ref="C5:H5">SUM(C6:C11)</f>
        <v>0</v>
      </c>
      <c r="D5" s="26">
        <f t="shared" si="0"/>
        <v>380000</v>
      </c>
      <c r="E5" s="26">
        <f t="shared" si="0"/>
        <v>110000</v>
      </c>
      <c r="F5" s="26">
        <f t="shared" si="0"/>
        <v>110000</v>
      </c>
      <c r="G5" s="16">
        <f t="shared" si="0"/>
        <v>0</v>
      </c>
      <c r="H5" s="16">
        <f t="shared" si="0"/>
        <v>0</v>
      </c>
    </row>
    <row r="6" spans="1:10" ht="20.25" customHeight="1">
      <c r="A6" s="27" t="s">
        <v>194</v>
      </c>
      <c r="B6" s="26">
        <v>22000</v>
      </c>
      <c r="C6" s="26">
        <v>0</v>
      </c>
      <c r="D6" s="26">
        <v>22000</v>
      </c>
      <c r="E6" s="26">
        <v>0</v>
      </c>
      <c r="F6" s="26">
        <v>0</v>
      </c>
      <c r="G6" s="26">
        <v>0</v>
      </c>
      <c r="H6" s="28"/>
      <c r="I6" s="34"/>
      <c r="J6" s="34"/>
    </row>
    <row r="7" spans="1:10" ht="20.25" customHeight="1">
      <c r="A7" s="29" t="s">
        <v>195</v>
      </c>
      <c r="B7" s="30">
        <v>32000</v>
      </c>
      <c r="C7" s="30">
        <v>0</v>
      </c>
      <c r="D7" s="30">
        <v>32000</v>
      </c>
      <c r="E7" s="30">
        <v>0</v>
      </c>
      <c r="F7" s="30">
        <v>0</v>
      </c>
      <c r="G7" s="30">
        <v>0</v>
      </c>
      <c r="H7" s="31"/>
      <c r="J7" s="34"/>
    </row>
    <row r="8" spans="1:10" ht="20.25" customHeight="1">
      <c r="A8" s="29" t="s">
        <v>196</v>
      </c>
      <c r="B8" s="30">
        <v>40000</v>
      </c>
      <c r="C8" s="30">
        <v>0</v>
      </c>
      <c r="D8" s="30">
        <v>40000</v>
      </c>
      <c r="E8" s="30">
        <v>0</v>
      </c>
      <c r="F8" s="30">
        <v>0</v>
      </c>
      <c r="G8" s="30">
        <v>0</v>
      </c>
      <c r="H8" s="31"/>
      <c r="J8" s="34"/>
    </row>
    <row r="9" spans="1:11" ht="20.25" customHeight="1">
      <c r="A9" s="29" t="s">
        <v>197</v>
      </c>
      <c r="B9" s="30">
        <v>70000</v>
      </c>
      <c r="C9" s="30">
        <v>0</v>
      </c>
      <c r="D9" s="30">
        <v>70000</v>
      </c>
      <c r="E9" s="30">
        <v>0</v>
      </c>
      <c r="F9" s="30">
        <v>0</v>
      </c>
      <c r="G9" s="30">
        <v>0</v>
      </c>
      <c r="H9" s="31"/>
      <c r="J9" s="34"/>
      <c r="K9" s="34"/>
    </row>
    <row r="10" spans="1:11" ht="20.25" customHeight="1">
      <c r="A10" s="29" t="s">
        <v>198</v>
      </c>
      <c r="B10" s="30">
        <v>16000</v>
      </c>
      <c r="C10" s="30">
        <v>0</v>
      </c>
      <c r="D10" s="30">
        <v>16000</v>
      </c>
      <c r="E10" s="30">
        <v>0</v>
      </c>
      <c r="F10" s="30">
        <v>0</v>
      </c>
      <c r="G10" s="30">
        <v>0</v>
      </c>
      <c r="H10" s="31"/>
      <c r="K10" s="34"/>
    </row>
    <row r="11" spans="1:11" ht="20.25" customHeight="1">
      <c r="A11" s="29" t="s">
        <v>199</v>
      </c>
      <c r="B11" s="30">
        <v>310000</v>
      </c>
      <c r="C11" s="30">
        <v>0</v>
      </c>
      <c r="D11" s="30">
        <v>200000</v>
      </c>
      <c r="E11" s="30">
        <v>110000</v>
      </c>
      <c r="F11" s="30">
        <v>110000</v>
      </c>
      <c r="G11" s="30">
        <v>0</v>
      </c>
      <c r="H11" s="31"/>
      <c r="K11" s="34"/>
    </row>
    <row r="12" spans="1:11" ht="20.25" customHeight="1">
      <c r="A12" s="32"/>
      <c r="B12" s="33"/>
      <c r="C12" s="33"/>
      <c r="D12" s="33"/>
      <c r="E12" s="33"/>
      <c r="F12" s="33"/>
      <c r="G12" s="33"/>
      <c r="H12" s="32"/>
      <c r="K12" s="34"/>
    </row>
    <row r="13" spans="2:11" ht="12.75" customHeight="1">
      <c r="B13" s="34"/>
      <c r="C13" s="34"/>
      <c r="D13" s="34"/>
      <c r="E13" s="34"/>
      <c r="F13" s="34"/>
      <c r="G13" s="34"/>
      <c r="K13" s="34"/>
    </row>
    <row r="14" spans="2:11" ht="12.75" customHeight="1">
      <c r="B14" s="34"/>
      <c r="C14" s="34"/>
      <c r="D14" s="34"/>
      <c r="E14" s="34"/>
      <c r="F14" s="34"/>
      <c r="G14" s="34"/>
      <c r="K14" s="34"/>
    </row>
    <row r="15" spans="2:11" ht="12.75" customHeight="1">
      <c r="B15" s="34"/>
      <c r="C15" s="34"/>
      <c r="D15" s="34"/>
      <c r="E15" s="34"/>
      <c r="F15" s="34"/>
      <c r="G15" s="34"/>
      <c r="K15" s="34"/>
    </row>
    <row r="16" spans="2:11" ht="12.75" customHeight="1">
      <c r="B16" s="34"/>
      <c r="C16" s="34"/>
      <c r="D16" s="34"/>
      <c r="E16" s="34"/>
      <c r="F16" s="34"/>
      <c r="G16" s="34"/>
      <c r="K16" s="34"/>
    </row>
    <row r="17" spans="3:11" ht="12.75" customHeight="1">
      <c r="C17" s="34"/>
      <c r="D17" s="34"/>
      <c r="E17" s="34"/>
      <c r="F17" s="34"/>
      <c r="G17" s="34"/>
      <c r="K17" s="34"/>
    </row>
    <row r="18" spans="3:10" ht="12.75" customHeight="1">
      <c r="C18" s="34"/>
      <c r="D18" s="15"/>
      <c r="E18" s="34"/>
      <c r="F18" s="34"/>
      <c r="J18" s="34"/>
    </row>
    <row r="19" spans="3:10" ht="12.75" customHeight="1">
      <c r="C19" s="34"/>
      <c r="J19" s="34"/>
    </row>
    <row r="20" spans="3:10" ht="12.75" customHeight="1">
      <c r="C20" s="34"/>
      <c r="I20" s="34"/>
      <c r="J20" s="34"/>
    </row>
    <row r="21" ht="12.75" customHeight="1">
      <c r="I21" s="34"/>
    </row>
    <row r="22" ht="12.75" customHeight="1">
      <c r="I22" s="34"/>
    </row>
    <row r="23" ht="12.75" customHeight="1">
      <c r="H23" s="34"/>
    </row>
    <row r="24" ht="12.75" customHeight="1">
      <c r="G24" s="34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35625" right="0.35625" top="0.60625" bottom="0.60625" header="0.49930555555555556" footer="0.49930555555555556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R30"/>
  <sheetViews>
    <sheetView showGridLines="0" tabSelected="1" workbookViewId="0" topLeftCell="A1">
      <selection activeCell="D13" sqref="D13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  <col min="6" max="226" width="9.16015625" style="0" customWidth="1"/>
  </cols>
  <sheetData>
    <row r="1" spans="1:226" ht="27.75" customHeight="1">
      <c r="A1" s="1" t="s">
        <v>200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</row>
    <row r="2" spans="1:226" ht="13.5" customHeight="1">
      <c r="A2" s="3" t="s">
        <v>43</v>
      </c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</row>
    <row r="3" spans="1:226" ht="37.5" customHeight="1">
      <c r="A3" s="7" t="s">
        <v>201</v>
      </c>
      <c r="B3" s="7" t="s">
        <v>79</v>
      </c>
      <c r="C3" s="7" t="s">
        <v>202</v>
      </c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</row>
    <row r="4" spans="1:226" ht="37.5" customHeight="1">
      <c r="A4" s="8"/>
      <c r="B4" s="8"/>
      <c r="C4" s="9" t="s">
        <v>156</v>
      </c>
      <c r="D4" s="9" t="s">
        <v>141</v>
      </c>
      <c r="E4" s="9" t="s">
        <v>142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</row>
    <row r="5" spans="1:5" ht="21.75" customHeight="1">
      <c r="A5" s="11" t="s">
        <v>87</v>
      </c>
      <c r="B5" s="11"/>
      <c r="C5" s="12">
        <v>0</v>
      </c>
      <c r="D5" s="13"/>
      <c r="E5" s="12"/>
    </row>
    <row r="6" spans="3:5" ht="11.25">
      <c r="C6" s="2"/>
      <c r="D6" s="2"/>
      <c r="E6" s="2"/>
    </row>
    <row r="7" spans="1:5" ht="11.25">
      <c r="A7" s="2"/>
      <c r="B7" s="2"/>
      <c r="C7" s="2"/>
      <c r="E7" s="2"/>
    </row>
    <row r="8" spans="2:5" ht="11.25">
      <c r="B8" s="2"/>
      <c r="C8" s="2"/>
      <c r="E8" s="2"/>
    </row>
    <row r="9" spans="3:5" ht="11.25">
      <c r="C9" s="2"/>
      <c r="E9" s="2"/>
    </row>
    <row r="10" spans="2:5" ht="11.25">
      <c r="B10" s="2"/>
      <c r="C10" s="2"/>
      <c r="E10" s="2"/>
    </row>
    <row r="11" spans="2:5" ht="11.25">
      <c r="B11" s="2"/>
      <c r="C11" s="2"/>
      <c r="E11" s="2"/>
    </row>
    <row r="12" spans="2:3" ht="11.25">
      <c r="B12" s="2"/>
      <c r="C12" s="2"/>
    </row>
    <row r="13" spans="2:5" ht="11.25">
      <c r="B13" s="2"/>
      <c r="C13" s="2"/>
      <c r="E13" s="2"/>
    </row>
    <row r="14" spans="2:3" ht="11.25">
      <c r="B14" s="2"/>
      <c r="C14" s="2"/>
    </row>
    <row r="15" ht="11.25">
      <c r="C15" s="2"/>
    </row>
    <row r="16" ht="11.25">
      <c r="C16" s="2"/>
    </row>
    <row r="17" ht="11.25">
      <c r="C17" s="2"/>
    </row>
    <row r="18" ht="11.25">
      <c r="C18" s="2"/>
    </row>
    <row r="19" ht="11.25">
      <c r="D19" s="2"/>
    </row>
    <row r="20" spans="3:4" ht="11.25">
      <c r="C20" s="2"/>
      <c r="D20" s="2"/>
    </row>
    <row r="21" ht="11.25">
      <c r="D21" s="2"/>
    </row>
    <row r="22" ht="11.25">
      <c r="D22" s="2"/>
    </row>
    <row r="23" ht="11.25">
      <c r="D23" s="2"/>
    </row>
    <row r="25" spans="4:5" ht="11.25">
      <c r="D25" s="2"/>
      <c r="E25" s="2"/>
    </row>
    <row r="26" ht="11.25">
      <c r="D26" s="2"/>
    </row>
    <row r="27" ht="11.25">
      <c r="E27" s="2"/>
    </row>
    <row r="28" ht="11.25">
      <c r="E28" s="2"/>
    </row>
    <row r="29" ht="11.25">
      <c r="E29" s="2"/>
    </row>
    <row r="30" ht="11.25">
      <c r="E30" s="2"/>
    </row>
  </sheetData>
  <sheetProtection/>
  <mergeCells count="5">
    <mergeCell ref="A1:E1"/>
    <mergeCell ref="C3:E3"/>
    <mergeCell ref="A5:B5"/>
    <mergeCell ref="A3:A4"/>
    <mergeCell ref="B3:B4"/>
  </mergeCells>
  <printOptions horizontalCentered="1"/>
  <pageMargins left="0.35625" right="0.35625" top="0.60625" bottom="0.60625" header="0.49930555555555556" footer="0.4993055555555555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穆色倾城</cp:lastModifiedBy>
  <dcterms:created xsi:type="dcterms:W3CDTF">2017-04-24T02:44:14Z</dcterms:created>
  <dcterms:modified xsi:type="dcterms:W3CDTF">2022-05-05T23:59:04Z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